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4985" windowHeight="8985" activeTab="0"/>
  </bookViews>
  <sheets>
    <sheet name="Data" sheetId="1" r:id="rId1"/>
    <sheet name="ChartM" sheetId="2" r:id="rId2"/>
    <sheet name="ChartY" sheetId="3" r:id="rId3"/>
    <sheet name="ChartPriceLevel1" sheetId="4" r:id="rId4"/>
    <sheet name="ChartPriceLevel2" sheetId="5" r:id="rId5"/>
    <sheet name="ChartVelocity" sheetId="6" r:id="rId6"/>
    <sheet name="ChartMoneyPerCapita" sheetId="7" r:id="rId7"/>
    <sheet name="ChartCurrencyPerCapita" sheetId="8" r:id="rId8"/>
    <sheet name="ChartDepositsPerCapita" sheetId="9" r:id="rId9"/>
    <sheet name="ChartInterestRates" sheetId="10" r:id="rId10"/>
    <sheet name="ChartMoneyGrowthSources" sheetId="11" r:id="rId11"/>
    <sheet name="ChartMultiplier&amp;Ratios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<sst xmlns="http://schemas.openxmlformats.org/spreadsheetml/2006/main" count="61" uniqueCount="46">
  <si>
    <t xml:space="preserve"> Friedman &amp; Schwartz U.S. Monetary Data</t>
  </si>
  <si>
    <t>POP</t>
  </si>
  <si>
    <t>STR1</t>
  </si>
  <si>
    <t>Comm Paper</t>
  </si>
  <si>
    <t>millions</t>
  </si>
  <si>
    <t>IPD</t>
  </si>
  <si>
    <t>RealY</t>
  </si>
  <si>
    <t>NomY</t>
  </si>
  <si>
    <t>Mstock</t>
  </si>
  <si>
    <t>Currency</t>
  </si>
  <si>
    <t>$billions</t>
  </si>
  <si>
    <t>Year</t>
  </si>
  <si>
    <t>HPM</t>
  </si>
  <si>
    <t>LTR2</t>
  </si>
  <si>
    <t>LTR1</t>
  </si>
  <si>
    <t>STR2</t>
  </si>
  <si>
    <t>Call Money</t>
  </si>
  <si>
    <t>High Grade Corporate Bonds</t>
  </si>
  <si>
    <t>High Grade Industrial Bonds</t>
  </si>
  <si>
    <t>1929=100</t>
  </si>
  <si>
    <t>Deposits</t>
  </si>
  <si>
    <t>Reserves</t>
  </si>
  <si>
    <t>C/D ratio</t>
  </si>
  <si>
    <t>R/D ratio</t>
  </si>
  <si>
    <t>money multiplier</t>
  </si>
  <si>
    <t>Currency per capita</t>
  </si>
  <si>
    <t>Money per capita</t>
  </si>
  <si>
    <t>Deposits per capita</t>
  </si>
  <si>
    <t>Velocity</t>
  </si>
  <si>
    <t>$</t>
  </si>
  <si>
    <t>real Deposits per capita</t>
  </si>
  <si>
    <t>real Currency per capita</t>
  </si>
  <si>
    <t>real Money per capita</t>
  </si>
  <si>
    <t>1929$</t>
  </si>
  <si>
    <t>real Money Stock</t>
  </si>
  <si>
    <t>1929$ bills</t>
  </si>
  <si>
    <t>real Money growth</t>
  </si>
  <si>
    <t>%</t>
  </si>
  <si>
    <t>Inflation</t>
  </si>
  <si>
    <t>Money growth</t>
  </si>
  <si>
    <t>HPM growth</t>
  </si>
  <si>
    <t>% chg in money multiplier</t>
  </si>
  <si>
    <t>real Y growth</t>
  </si>
  <si>
    <t>NomY / Currency</t>
  </si>
  <si>
    <t>NomY / Deposits</t>
  </si>
  <si>
    <t>interact - chg in multiplier &amp; HPM growth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</si>
</sst>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</numFmts>
  <fonts count="8">
    <font>
      <sz val="10"/>
      <name val="Arial"/>
      <family val="0"/>
    </font>
    <font>
      <sz val="12"/>
      <name val="Times New Roman"/>
      <family val="1"/>
    </font>
    <font>
      <b/>
      <sz val="8.75"/>
      <name val="Arial"/>
      <family val="2"/>
    </font>
    <font>
      <sz val="8"/>
      <name val="Arial"/>
      <family val="2"/>
    </font>
    <font>
      <sz val="8.75"/>
      <name val="Arial"/>
      <family val="0"/>
    </font>
    <font>
      <b/>
      <sz val="10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Money Stock
log scale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Mstock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Data!$C$4:$C$112</c:f>
              <c:numCache>
                <c:ptCount val="109"/>
                <c:pt idx="0">
                  <c:v>1.28</c:v>
                </c:pt>
                <c:pt idx="1">
                  <c:v>1.27</c:v>
                </c:pt>
                <c:pt idx="2">
                  <c:v>1.28</c:v>
                </c:pt>
                <c:pt idx="3">
                  <c:v>1.35</c:v>
                </c:pt>
                <c:pt idx="4">
                  <c:v>1.5</c:v>
                </c:pt>
                <c:pt idx="5">
                  <c:v>1.61</c:v>
                </c:pt>
                <c:pt idx="6">
                  <c:v>1.62</c:v>
                </c:pt>
                <c:pt idx="7">
                  <c:v>1.65</c:v>
                </c:pt>
                <c:pt idx="8">
                  <c:v>1.72</c:v>
                </c:pt>
                <c:pt idx="9">
                  <c:v>1.68</c:v>
                </c:pt>
                <c:pt idx="10">
                  <c:v>1.65</c:v>
                </c:pt>
                <c:pt idx="11">
                  <c:v>1.58</c:v>
                </c:pt>
                <c:pt idx="12">
                  <c:v>1.66</c:v>
                </c:pt>
                <c:pt idx="13">
                  <c:v>2.03</c:v>
                </c:pt>
                <c:pt idx="14">
                  <c:v>2.44</c:v>
                </c:pt>
                <c:pt idx="15">
                  <c:v>2.63</c:v>
                </c:pt>
                <c:pt idx="16">
                  <c:v>2.8</c:v>
                </c:pt>
                <c:pt idx="17">
                  <c:v>2.8</c:v>
                </c:pt>
                <c:pt idx="18">
                  <c:v>2.87</c:v>
                </c:pt>
                <c:pt idx="19">
                  <c:v>3.1</c:v>
                </c:pt>
                <c:pt idx="20">
                  <c:v>3.31</c:v>
                </c:pt>
                <c:pt idx="21">
                  <c:v>3.4</c:v>
                </c:pt>
                <c:pt idx="22">
                  <c:v>3.6</c:v>
                </c:pt>
                <c:pt idx="23">
                  <c:v>3.92</c:v>
                </c:pt>
                <c:pt idx="24">
                  <c:v>4.08</c:v>
                </c:pt>
                <c:pt idx="25">
                  <c:v>4.43</c:v>
                </c:pt>
                <c:pt idx="26">
                  <c:v>4.26</c:v>
                </c:pt>
                <c:pt idx="27">
                  <c:v>4.28</c:v>
                </c:pt>
                <c:pt idx="28">
                  <c:v>4.43</c:v>
                </c:pt>
                <c:pt idx="29">
                  <c:v>4.35</c:v>
                </c:pt>
                <c:pt idx="30">
                  <c:v>4.64</c:v>
                </c:pt>
                <c:pt idx="31">
                  <c:v>5.26</c:v>
                </c:pt>
                <c:pt idx="32">
                  <c:v>6.09</c:v>
                </c:pt>
                <c:pt idx="33">
                  <c:v>6.6</c:v>
                </c:pt>
                <c:pt idx="34">
                  <c:v>7.48</c:v>
                </c:pt>
                <c:pt idx="35">
                  <c:v>8.17</c:v>
                </c:pt>
                <c:pt idx="36">
                  <c:v>8.68</c:v>
                </c:pt>
                <c:pt idx="37">
                  <c:v>9.24</c:v>
                </c:pt>
                <c:pt idx="38">
                  <c:v>10.24</c:v>
                </c:pt>
                <c:pt idx="39">
                  <c:v>11.08</c:v>
                </c:pt>
                <c:pt idx="40">
                  <c:v>11.6</c:v>
                </c:pt>
                <c:pt idx="41">
                  <c:v>11.44</c:v>
                </c:pt>
                <c:pt idx="42">
                  <c:v>12.68</c:v>
                </c:pt>
                <c:pt idx="43">
                  <c:v>13.34</c:v>
                </c:pt>
                <c:pt idx="44">
                  <c:v>14.12</c:v>
                </c:pt>
                <c:pt idx="45">
                  <c:v>15.13</c:v>
                </c:pt>
                <c:pt idx="46">
                  <c:v>15.73</c:v>
                </c:pt>
                <c:pt idx="47">
                  <c:v>16.39</c:v>
                </c:pt>
                <c:pt idx="48">
                  <c:v>17.59</c:v>
                </c:pt>
                <c:pt idx="49">
                  <c:v>20.85</c:v>
                </c:pt>
                <c:pt idx="50">
                  <c:v>24.37</c:v>
                </c:pt>
                <c:pt idx="51">
                  <c:v>26.73</c:v>
                </c:pt>
                <c:pt idx="52">
                  <c:v>31.01</c:v>
                </c:pt>
                <c:pt idx="53">
                  <c:v>34.8</c:v>
                </c:pt>
                <c:pt idx="54">
                  <c:v>32.85</c:v>
                </c:pt>
                <c:pt idx="55">
                  <c:v>33.72</c:v>
                </c:pt>
                <c:pt idx="56">
                  <c:v>36.6</c:v>
                </c:pt>
                <c:pt idx="57">
                  <c:v>38.58</c:v>
                </c:pt>
                <c:pt idx="58">
                  <c:v>42.05</c:v>
                </c:pt>
                <c:pt idx="59">
                  <c:v>43.68</c:v>
                </c:pt>
                <c:pt idx="60">
                  <c:v>44.73</c:v>
                </c:pt>
                <c:pt idx="61">
                  <c:v>46.42</c:v>
                </c:pt>
                <c:pt idx="62">
                  <c:v>46.6</c:v>
                </c:pt>
                <c:pt idx="63">
                  <c:v>45.73</c:v>
                </c:pt>
                <c:pt idx="64">
                  <c:v>42.69</c:v>
                </c:pt>
                <c:pt idx="65">
                  <c:v>36.05</c:v>
                </c:pt>
                <c:pt idx="66">
                  <c:v>32.22</c:v>
                </c:pt>
                <c:pt idx="67">
                  <c:v>34.36</c:v>
                </c:pt>
                <c:pt idx="68">
                  <c:v>39.07</c:v>
                </c:pt>
                <c:pt idx="69">
                  <c:v>43.48</c:v>
                </c:pt>
                <c:pt idx="70">
                  <c:v>45.68</c:v>
                </c:pt>
                <c:pt idx="71">
                  <c:v>45.51</c:v>
                </c:pt>
                <c:pt idx="72">
                  <c:v>49.27</c:v>
                </c:pt>
                <c:pt idx="73">
                  <c:v>55.2</c:v>
                </c:pt>
                <c:pt idx="74">
                  <c:v>62.51</c:v>
                </c:pt>
                <c:pt idx="75">
                  <c:v>71.16</c:v>
                </c:pt>
                <c:pt idx="76">
                  <c:v>89.91</c:v>
                </c:pt>
                <c:pt idx="77">
                  <c:v>106.82</c:v>
                </c:pt>
                <c:pt idx="78">
                  <c:v>126.63</c:v>
                </c:pt>
                <c:pt idx="79">
                  <c:v>138.73</c:v>
                </c:pt>
                <c:pt idx="80">
                  <c:v>146</c:v>
                </c:pt>
                <c:pt idx="81">
                  <c:v>148.11</c:v>
                </c:pt>
                <c:pt idx="82">
                  <c:v>147.46</c:v>
                </c:pt>
                <c:pt idx="83">
                  <c:v>150.81</c:v>
                </c:pt>
                <c:pt idx="84">
                  <c:v>156.45</c:v>
                </c:pt>
                <c:pt idx="85">
                  <c:v>164.92</c:v>
                </c:pt>
                <c:pt idx="86">
                  <c:v>171.19</c:v>
                </c:pt>
                <c:pt idx="87">
                  <c:v>177.16</c:v>
                </c:pt>
                <c:pt idx="88">
                  <c:v>183.69</c:v>
                </c:pt>
                <c:pt idx="89">
                  <c:v>186.87</c:v>
                </c:pt>
                <c:pt idx="90">
                  <c:v>191.82</c:v>
                </c:pt>
                <c:pt idx="91">
                  <c:v>201.12</c:v>
                </c:pt>
                <c:pt idx="92">
                  <c:v>210.49</c:v>
                </c:pt>
                <c:pt idx="93">
                  <c:v>212.56</c:v>
                </c:pt>
                <c:pt idx="94">
                  <c:v>223.68</c:v>
                </c:pt>
                <c:pt idx="95">
                  <c:v>236.67</c:v>
                </c:pt>
                <c:pt idx="96">
                  <c:v>251.97</c:v>
                </c:pt>
                <c:pt idx="97">
                  <c:v>267.82</c:v>
                </c:pt>
                <c:pt idx="98">
                  <c:v>289.25</c:v>
                </c:pt>
                <c:pt idx="99">
                  <c:v>311.89</c:v>
                </c:pt>
                <c:pt idx="100">
                  <c:v>335.88</c:v>
                </c:pt>
                <c:pt idx="101">
                  <c:v>366.02</c:v>
                </c:pt>
                <c:pt idx="102">
                  <c:v>389.82</c:v>
                </c:pt>
                <c:pt idx="103">
                  <c:v>405.96</c:v>
                </c:pt>
                <c:pt idx="104">
                  <c:v>453.12</c:v>
                </c:pt>
                <c:pt idx="105">
                  <c:v>500.94</c:v>
                </c:pt>
                <c:pt idx="106">
                  <c:v>549.12</c:v>
                </c:pt>
                <c:pt idx="107">
                  <c:v>595.35</c:v>
                </c:pt>
                <c:pt idx="108">
                  <c:v>640.96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Data!$AA$2</c:f>
              <c:strCache>
                <c:ptCount val="1"/>
                <c:pt idx="0">
                  <c:v>real Money Stock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Data!$AA$4:$AA$112</c:f>
              <c:numCache>
                <c:ptCount val="109"/>
                <c:pt idx="2">
                  <c:v>1.7606602475928472</c:v>
                </c:pt>
                <c:pt idx="3">
                  <c:v>1.965065502183406</c:v>
                </c:pt>
                <c:pt idx="4">
                  <c:v>2.1489971346704873</c:v>
                </c:pt>
                <c:pt idx="5">
                  <c:v>2.4283559577677227</c:v>
                </c:pt>
                <c:pt idx="6">
                  <c:v>2.4732824427480917</c:v>
                </c:pt>
                <c:pt idx="7">
                  <c:v>2.5462962962962963</c:v>
                </c:pt>
                <c:pt idx="8">
                  <c:v>2.717219589257504</c:v>
                </c:pt>
                <c:pt idx="9">
                  <c:v>2.781456953642384</c:v>
                </c:pt>
                <c:pt idx="10">
                  <c:v>2.8350515463917523</c:v>
                </c:pt>
                <c:pt idx="11">
                  <c:v>2.9313543599257885</c:v>
                </c:pt>
                <c:pt idx="12">
                  <c:v>3.1923076923076925</c:v>
                </c:pt>
                <c:pt idx="13">
                  <c:v>3.536585365853658</c:v>
                </c:pt>
                <c:pt idx="14">
                  <c:v>4.333925399644761</c:v>
                </c:pt>
                <c:pt idx="15">
                  <c:v>4.526678141135973</c:v>
                </c:pt>
                <c:pt idx="16">
                  <c:v>4.878048780487805</c:v>
                </c:pt>
                <c:pt idx="17">
                  <c:v>5.147058823529412</c:v>
                </c:pt>
                <c:pt idx="18">
                  <c:v>5.649606299212599</c:v>
                </c:pt>
                <c:pt idx="19">
                  <c:v>6.187624750499002</c:v>
                </c:pt>
                <c:pt idx="20">
                  <c:v>6.541501976284585</c:v>
                </c:pt>
                <c:pt idx="21">
                  <c:v>6.601941747572815</c:v>
                </c:pt>
                <c:pt idx="22">
                  <c:v>6.94980694980695</c:v>
                </c:pt>
                <c:pt idx="23">
                  <c:v>7.716535433070867</c:v>
                </c:pt>
                <c:pt idx="24">
                  <c:v>8.111332007952287</c:v>
                </c:pt>
                <c:pt idx="25">
                  <c:v>9.171842650103521</c:v>
                </c:pt>
                <c:pt idx="26">
                  <c:v>8.606060606060606</c:v>
                </c:pt>
                <c:pt idx="27">
                  <c:v>9.224137931034482</c:v>
                </c:pt>
                <c:pt idx="28">
                  <c:v>9.693654266958424</c:v>
                </c:pt>
                <c:pt idx="29">
                  <c:v>9.797297297297296</c:v>
                </c:pt>
                <c:pt idx="30">
                  <c:v>10.403587443946186</c:v>
                </c:pt>
                <c:pt idx="31">
                  <c:v>11.459694989106755</c:v>
                </c:pt>
                <c:pt idx="32">
                  <c:v>12.929936305732484</c:v>
                </c:pt>
                <c:pt idx="33">
                  <c:v>13.306451612903226</c:v>
                </c:pt>
                <c:pt idx="34">
                  <c:v>15.172413793103448</c:v>
                </c:pt>
                <c:pt idx="35">
                  <c:v>16.019607843137255</c:v>
                </c:pt>
                <c:pt idx="36">
                  <c:v>16.854368932038835</c:v>
                </c:pt>
                <c:pt idx="37">
                  <c:v>17.667304015296367</c:v>
                </c:pt>
                <c:pt idx="38">
                  <c:v>19.176029962546817</c:v>
                </c:pt>
                <c:pt idx="39">
                  <c:v>20.3302752293578</c:v>
                </c:pt>
                <c:pt idx="40">
                  <c:v>20.422535211267608</c:v>
                </c:pt>
                <c:pt idx="41">
                  <c:v>20.17636684303351</c:v>
                </c:pt>
                <c:pt idx="42">
                  <c:v>21.60136286201022</c:v>
                </c:pt>
                <c:pt idx="43">
                  <c:v>22.159468438538205</c:v>
                </c:pt>
                <c:pt idx="44">
                  <c:v>23.651591289782242</c:v>
                </c:pt>
                <c:pt idx="45">
                  <c:v>24.28571428571429</c:v>
                </c:pt>
                <c:pt idx="46">
                  <c:v>25.12779552715655</c:v>
                </c:pt>
                <c:pt idx="47">
                  <c:v>25.811023622047244</c:v>
                </c:pt>
                <c:pt idx="48">
                  <c:v>26.85496183206107</c:v>
                </c:pt>
                <c:pt idx="49">
                  <c:v>28.175675675675677</c:v>
                </c:pt>
                <c:pt idx="50">
                  <c:v>26.663019693654267</c:v>
                </c:pt>
                <c:pt idx="51">
                  <c:v>25.43292102759277</c:v>
                </c:pt>
                <c:pt idx="52">
                  <c:v>29.062792877225867</c:v>
                </c:pt>
                <c:pt idx="53">
                  <c:v>28.594905505340996</c:v>
                </c:pt>
                <c:pt idx="54">
                  <c:v>31.67791706846673</c:v>
                </c:pt>
                <c:pt idx="55">
                  <c:v>34.198782961460445</c:v>
                </c:pt>
                <c:pt idx="56">
                  <c:v>36.27353815659068</c:v>
                </c:pt>
                <c:pt idx="57">
                  <c:v>38.734939759036145</c:v>
                </c:pt>
                <c:pt idx="58">
                  <c:v>41.387795275590555</c:v>
                </c:pt>
                <c:pt idx="59">
                  <c:v>42.78158667972576</c:v>
                </c:pt>
                <c:pt idx="60">
                  <c:v>45</c:v>
                </c:pt>
                <c:pt idx="61">
                  <c:v>46.37362637362638</c:v>
                </c:pt>
                <c:pt idx="62">
                  <c:v>46.6</c:v>
                </c:pt>
                <c:pt idx="63">
                  <c:v>47.8848167539267</c:v>
                </c:pt>
                <c:pt idx="64">
                  <c:v>50.82142857142857</c:v>
                </c:pt>
                <c:pt idx="65">
                  <c:v>48.51951547779273</c:v>
                </c:pt>
                <c:pt idx="66">
                  <c:v>43.956343792633014</c:v>
                </c:pt>
                <c:pt idx="67">
                  <c:v>43.99487836107555</c:v>
                </c:pt>
                <c:pt idx="68">
                  <c:v>50.67444876783399</c:v>
                </c:pt>
                <c:pt idx="69">
                  <c:v>54.14694894146949</c:v>
                </c:pt>
                <c:pt idx="70">
                  <c:v>56.39506172839506</c:v>
                </c:pt>
                <c:pt idx="71">
                  <c:v>56.46401985111663</c:v>
                </c:pt>
                <c:pt idx="72">
                  <c:v>61.5875</c:v>
                </c:pt>
                <c:pt idx="73">
                  <c:v>68.23238566131026</c:v>
                </c:pt>
                <c:pt idx="74">
                  <c:v>71.6036655211913</c:v>
                </c:pt>
                <c:pt idx="75">
                  <c:v>72.09726443768997</c:v>
                </c:pt>
                <c:pt idx="76">
                  <c:v>80.49239033124441</c:v>
                </c:pt>
                <c:pt idx="77">
                  <c:v>89.01666666666667</c:v>
                </c:pt>
                <c:pt idx="78">
                  <c:v>101.06145251396649</c:v>
                </c:pt>
                <c:pt idx="79">
                  <c:v>109.75474683544302</c:v>
                </c:pt>
                <c:pt idx="80">
                  <c:v>106.88140556368961</c:v>
                </c:pt>
                <c:pt idx="81">
                  <c:v>101.72390109890111</c:v>
                </c:pt>
                <c:pt idx="82">
                  <c:v>102.61656228253307</c:v>
                </c:pt>
                <c:pt idx="83">
                  <c:v>102.9419795221843</c:v>
                </c:pt>
                <c:pt idx="84">
                  <c:v>100.22421524663676</c:v>
                </c:pt>
                <c:pt idx="85">
                  <c:v>104.37974683544304</c:v>
                </c:pt>
                <c:pt idx="86">
                  <c:v>106.72693266832917</c:v>
                </c:pt>
                <c:pt idx="87">
                  <c:v>108.95448954489545</c:v>
                </c:pt>
                <c:pt idx="88">
                  <c:v>110.5900060204696</c:v>
                </c:pt>
                <c:pt idx="89">
                  <c:v>109.4086651053864</c:v>
                </c:pt>
                <c:pt idx="90">
                  <c:v>108.61834654586637</c:v>
                </c:pt>
                <c:pt idx="91">
                  <c:v>112.35754189944134</c:v>
                </c:pt>
                <c:pt idx="92">
                  <c:v>114.9590387766248</c:v>
                </c:pt>
                <c:pt idx="93">
                  <c:v>114.0343347639485</c:v>
                </c:pt>
                <c:pt idx="94">
                  <c:v>118.78916622411046</c:v>
                </c:pt>
                <c:pt idx="95">
                  <c:v>123.13735691987513</c:v>
                </c:pt>
                <c:pt idx="96">
                  <c:v>129.0829918032787</c:v>
                </c:pt>
                <c:pt idx="97">
                  <c:v>134.92191435768262</c:v>
                </c:pt>
                <c:pt idx="98">
                  <c:v>142.3474409448819</c:v>
                </c:pt>
                <c:pt idx="99">
                  <c:v>148.58980466888994</c:v>
                </c:pt>
                <c:pt idx="100">
                  <c:v>155.35615171137837</c:v>
                </c:pt>
                <c:pt idx="101">
                  <c:v>162.09920283436668</c:v>
                </c:pt>
                <c:pt idx="102">
                  <c:v>164.61993243243242</c:v>
                </c:pt>
                <c:pt idx="103">
                  <c:v>162.57909491389668</c:v>
                </c:pt>
                <c:pt idx="104">
                  <c:v>172.1580547112462</c:v>
                </c:pt>
                <c:pt idx="105">
                  <c:v>179.0350250178699</c:v>
                </c:pt>
                <c:pt idx="106">
                  <c:v>183.71361659417866</c:v>
                </c:pt>
                <c:pt idx="107">
                  <c:v>185.06372396642837</c:v>
                </c:pt>
                <c:pt idx="108">
                  <c:v>184.98124098124097</c:v>
                </c:pt>
              </c:numCache>
            </c:numRef>
          </c:val>
          <c:smooth val="0"/>
        </c:ser>
        <c:marker val="1"/>
        <c:axId val="21941424"/>
        <c:axId val="63255089"/>
      </c:lineChart>
      <c:catAx>
        <c:axId val="2194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63255089"/>
        <c:crosses val="autoZero"/>
        <c:auto val="0"/>
        <c:lblOffset val="100"/>
        <c:tickLblSkip val="5"/>
        <c:tickMarkSkip val="5"/>
        <c:noMultiLvlLbl val="0"/>
      </c:catAx>
      <c:valAx>
        <c:axId val="6325508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$ billions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941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Money Growth Sources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Data!$W$2</c:f>
              <c:strCache>
                <c:ptCount val="1"/>
                <c:pt idx="0">
                  <c:v>% chg in money multiplier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Data!$W$4:$W$112</c:f>
              <c:numCache>
                <c:ptCount val="109"/>
                <c:pt idx="1">
                  <c:v>5.7989271781534235</c:v>
                </c:pt>
                <c:pt idx="2">
                  <c:v>1.980936593452154</c:v>
                </c:pt>
                <c:pt idx="3">
                  <c:v>4.642624020887731</c:v>
                </c:pt>
                <c:pt idx="4">
                  <c:v>9.397315052842025</c:v>
                </c:pt>
                <c:pt idx="5">
                  <c:v>6.784313725490221</c:v>
                </c:pt>
                <c:pt idx="6">
                  <c:v>-0.27159152634439465</c:v>
                </c:pt>
                <c:pt idx="7">
                  <c:v>1.0831586303284402</c:v>
                </c:pt>
                <c:pt idx="8">
                  <c:v>7.2092202751969925</c:v>
                </c:pt>
                <c:pt idx="9">
                  <c:v>0.1357103201529819</c:v>
                </c:pt>
                <c:pt idx="10">
                  <c:v>-2.3039954768186988</c:v>
                </c:pt>
                <c:pt idx="11">
                  <c:v>-4.869931291949636</c:v>
                </c:pt>
                <c:pt idx="12">
                  <c:v>0.07901515510673196</c:v>
                </c:pt>
                <c:pt idx="13">
                  <c:v>3.217718079906562</c:v>
                </c:pt>
                <c:pt idx="14">
                  <c:v>5.91178744093932</c:v>
                </c:pt>
                <c:pt idx="15">
                  <c:v>1.8302415875754985</c:v>
                </c:pt>
                <c:pt idx="16">
                  <c:v>2.3345879365730626</c:v>
                </c:pt>
                <c:pt idx="17">
                  <c:v>-1.4950166112956853</c:v>
                </c:pt>
                <c:pt idx="18">
                  <c:v>0.08921330089213253</c:v>
                </c:pt>
                <c:pt idx="19">
                  <c:v>9.794876066767987</c:v>
                </c:pt>
                <c:pt idx="20">
                  <c:v>1.901728382528356</c:v>
                </c:pt>
                <c:pt idx="21">
                  <c:v>-0.9439368447111685</c:v>
                </c:pt>
                <c:pt idx="22">
                  <c:v>3.988778820022798</c:v>
                </c:pt>
                <c:pt idx="23">
                  <c:v>5.128697042366115</c:v>
                </c:pt>
                <c:pt idx="24">
                  <c:v>-0.9764069899006911</c:v>
                </c:pt>
                <c:pt idx="25">
                  <c:v>3.478857296343185</c:v>
                </c:pt>
                <c:pt idx="26">
                  <c:v>-5.562360181801607</c:v>
                </c:pt>
                <c:pt idx="27">
                  <c:v>-0.8641821430055319</c:v>
                </c:pt>
                <c:pt idx="28">
                  <c:v>9.235752183698786</c:v>
                </c:pt>
                <c:pt idx="29">
                  <c:v>1.4424550360691235</c:v>
                </c:pt>
                <c:pt idx="30">
                  <c:v>-0.403260403260397</c:v>
                </c:pt>
                <c:pt idx="31">
                  <c:v>4.735228996678864</c:v>
                </c:pt>
                <c:pt idx="32">
                  <c:v>7.472993730012822</c:v>
                </c:pt>
                <c:pt idx="33">
                  <c:v>0.498661328788752</c:v>
                </c:pt>
                <c:pt idx="34">
                  <c:v>5.655216284987308</c:v>
                </c:pt>
                <c:pt idx="35">
                  <c:v>5.5972137261479205</c:v>
                </c:pt>
                <c:pt idx="36">
                  <c:v>1.1121224463040091</c:v>
                </c:pt>
                <c:pt idx="37">
                  <c:v>0.08121097546363032</c:v>
                </c:pt>
                <c:pt idx="38">
                  <c:v>7.883866501785364</c:v>
                </c:pt>
                <c:pt idx="39">
                  <c:v>1.7829093442932376</c:v>
                </c:pt>
                <c:pt idx="40">
                  <c:v>-2.217419505288998</c:v>
                </c:pt>
                <c:pt idx="41">
                  <c:v>-9.669442679242323</c:v>
                </c:pt>
                <c:pt idx="42">
                  <c:v>9.809585033800294</c:v>
                </c:pt>
                <c:pt idx="43">
                  <c:v>3.4814611621633906</c:v>
                </c:pt>
                <c:pt idx="44">
                  <c:v>2.551471516988757</c:v>
                </c:pt>
                <c:pt idx="45">
                  <c:v>5.0054276027283295</c:v>
                </c:pt>
                <c:pt idx="46">
                  <c:v>1.7141074302682746</c:v>
                </c:pt>
                <c:pt idx="47">
                  <c:v>0.8032454521695431</c:v>
                </c:pt>
                <c:pt idx="48">
                  <c:v>3.314164767187666</c:v>
                </c:pt>
                <c:pt idx="49">
                  <c:v>4.092513615949267</c:v>
                </c:pt>
                <c:pt idx="50">
                  <c:v>-4.172868926209105</c:v>
                </c:pt>
                <c:pt idx="51">
                  <c:v>-9.701154058029726</c:v>
                </c:pt>
                <c:pt idx="52">
                  <c:v>6.072984343130439</c:v>
                </c:pt>
                <c:pt idx="53">
                  <c:v>3.1137376090721647</c:v>
                </c:pt>
                <c:pt idx="54">
                  <c:v>4.134420287984497</c:v>
                </c:pt>
                <c:pt idx="55">
                  <c:v>7.830870682460933</c:v>
                </c:pt>
                <c:pt idx="56">
                  <c:v>2.60231978099541</c:v>
                </c:pt>
                <c:pt idx="57">
                  <c:v>2.5584489190003</c:v>
                </c:pt>
                <c:pt idx="58">
                  <c:v>6.153505079812072</c:v>
                </c:pt>
                <c:pt idx="59">
                  <c:v>2.661409766985834</c:v>
                </c:pt>
                <c:pt idx="60">
                  <c:v>1.9496012027894638</c:v>
                </c:pt>
                <c:pt idx="61">
                  <c:v>4.429643529720351</c:v>
                </c:pt>
                <c:pt idx="62">
                  <c:v>0.5279898536588501</c:v>
                </c:pt>
                <c:pt idx="63">
                  <c:v>1.0986451257074092</c:v>
                </c:pt>
                <c:pt idx="64">
                  <c:v>-11.160636877416852</c:v>
                </c:pt>
                <c:pt idx="65">
                  <c:v>-20.71174791407463</c:v>
                </c:pt>
                <c:pt idx="66">
                  <c:v>-14.725050115954563</c:v>
                </c:pt>
                <c:pt idx="67">
                  <c:v>-4.332201586249496</c:v>
                </c:pt>
                <c:pt idx="68">
                  <c:v>-2.9360138402370173</c:v>
                </c:pt>
                <c:pt idx="69">
                  <c:v>-2.706904734249982</c:v>
                </c:pt>
                <c:pt idx="70">
                  <c:v>-4.7294029585457364</c:v>
                </c:pt>
                <c:pt idx="71">
                  <c:v>-7.98627922926789</c:v>
                </c:pt>
                <c:pt idx="72">
                  <c:v>-10.073507931888138</c:v>
                </c:pt>
                <c:pt idx="73">
                  <c:v>-8.196593193483725</c:v>
                </c:pt>
                <c:pt idx="74">
                  <c:v>3.621898456966588</c:v>
                </c:pt>
                <c:pt idx="75">
                  <c:v>4.49867314107395</c:v>
                </c:pt>
                <c:pt idx="76">
                  <c:v>6.447031800771641</c:v>
                </c:pt>
                <c:pt idx="77">
                  <c:v>0.1937825708673957</c:v>
                </c:pt>
                <c:pt idx="78">
                  <c:v>1.3714415238256894</c:v>
                </c:pt>
                <c:pt idx="79">
                  <c:v>3.6369644806743207</c:v>
                </c:pt>
                <c:pt idx="80">
                  <c:v>3.405594894531716</c:v>
                </c:pt>
                <c:pt idx="81">
                  <c:v>-1.0598314361692673</c:v>
                </c:pt>
                <c:pt idx="82">
                  <c:v>1.2498777515305148</c:v>
                </c:pt>
                <c:pt idx="83">
                  <c:v>6.3821719289058</c:v>
                </c:pt>
                <c:pt idx="84">
                  <c:v>-4.0090623956195675</c:v>
                </c:pt>
                <c:pt idx="85">
                  <c:v>0.4717629616368457</c:v>
                </c:pt>
                <c:pt idx="86">
                  <c:v>2.3213524947682806</c:v>
                </c:pt>
                <c:pt idx="87">
                  <c:v>5.207950985467047</c:v>
                </c:pt>
                <c:pt idx="88">
                  <c:v>4.1499471546455835</c:v>
                </c:pt>
                <c:pt idx="89">
                  <c:v>0.5853718271282116</c:v>
                </c:pt>
                <c:pt idx="90">
                  <c:v>1.9333983735612348</c:v>
                </c:pt>
                <c:pt idx="91">
                  <c:v>5.289903452038791</c:v>
                </c:pt>
                <c:pt idx="92">
                  <c:v>3.350932835144782</c:v>
                </c:pt>
                <c:pt idx="93">
                  <c:v>1.9730571523588036</c:v>
                </c:pt>
                <c:pt idx="94">
                  <c:v>6.7841049430797495</c:v>
                </c:pt>
                <c:pt idx="95">
                  <c:v>2.385078345987446</c:v>
                </c:pt>
                <c:pt idx="96">
                  <c:v>3.418206903502652</c:v>
                </c:pt>
                <c:pt idx="97">
                  <c:v>0.9867945193761773</c:v>
                </c:pt>
                <c:pt idx="98">
                  <c:v>2.5606651190571483</c:v>
                </c:pt>
                <c:pt idx="99">
                  <c:v>1.8162974937143916</c:v>
                </c:pt>
                <c:pt idx="100">
                  <c:v>2.529512616363716</c:v>
                </c:pt>
                <c:pt idx="101">
                  <c:v>1.5359370765015257</c:v>
                </c:pt>
                <c:pt idx="102">
                  <c:v>0.3357265585884228</c:v>
                </c:pt>
                <c:pt idx="103">
                  <c:v>-1.1049281076874973</c:v>
                </c:pt>
                <c:pt idx="104">
                  <c:v>3.9765807087668303</c:v>
                </c:pt>
                <c:pt idx="105">
                  <c:v>3.3220566842206756</c:v>
                </c:pt>
                <c:pt idx="106">
                  <c:v>3.322412219353499</c:v>
                </c:pt>
                <c:pt idx="107">
                  <c:v>-1.1197468951958944</c:v>
                </c:pt>
                <c:pt idx="108">
                  <c:v>2.8488129468521306</c:v>
                </c:pt>
              </c:numCache>
            </c:numRef>
          </c:val>
        </c:ser>
        <c:ser>
          <c:idx val="1"/>
          <c:order val="1"/>
          <c:tx>
            <c:strRef>
              <c:f>Data!$X$2</c:f>
              <c:strCache>
                <c:ptCount val="1"/>
                <c:pt idx="0">
                  <c:v>interact - chg in multiplier &amp; HPM growth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Data!$X$4:$X$112</c:f>
              <c:numCache>
                <c:ptCount val="109"/>
                <c:pt idx="1">
                  <c:v>-0.3606649830314931</c:v>
                </c:pt>
                <c:pt idx="2">
                  <c:v>-0.023183913317385462</c:v>
                </c:pt>
                <c:pt idx="3">
                  <c:v>0.03665229490174485</c:v>
                </c:pt>
                <c:pt idx="4">
                  <c:v>0.14721642380431443</c:v>
                </c:pt>
                <c:pt idx="5">
                  <c:v>0.03488079036241793</c:v>
                </c:pt>
                <c:pt idx="6">
                  <c:v>-0.0024311261948986697</c:v>
                </c:pt>
                <c:pt idx="7">
                  <c:v>0.008236947759151706</c:v>
                </c:pt>
                <c:pt idx="8">
                  <c:v>-0.1995004352884702</c:v>
                </c:pt>
                <c:pt idx="9">
                  <c:v>-0.0033356999778870063</c:v>
                </c:pt>
                <c:pt idx="10">
                  <c:v>-0.012222787675430984</c:v>
                </c:pt>
                <c:pt idx="11">
                  <c:v>-0.032123557334760314</c:v>
                </c:pt>
                <c:pt idx="12">
                  <c:v>0.003935223976482065</c:v>
                </c:pt>
                <c:pt idx="13">
                  <c:v>0.5945346764371667</c:v>
                </c:pt>
                <c:pt idx="14">
                  <c:v>0.7973749130034062</c:v>
                </c:pt>
                <c:pt idx="15">
                  <c:v>0.10706148562419351</c:v>
                </c:pt>
                <c:pt idx="16">
                  <c:v>0.09420267112487826</c:v>
                </c:pt>
                <c:pt idx="17">
                  <c:v>-0.022689965432818093</c:v>
                </c:pt>
                <c:pt idx="18">
                  <c:v>0.002148825353714162</c:v>
                </c:pt>
                <c:pt idx="19">
                  <c:v>-0.15887876831740502</c:v>
                </c:pt>
                <c:pt idx="20">
                  <c:v>0.0909317775652469</c:v>
                </c:pt>
                <c:pt idx="21">
                  <c:v>-0.03490561109474828</c:v>
                </c:pt>
                <c:pt idx="22">
                  <c:v>0.07263330173030884</c:v>
                </c:pt>
                <c:pt idx="23">
                  <c:v>0.1834407287880565</c:v>
                </c:pt>
                <c:pt idx="24">
                  <c:v>-0.04987402610284113</c:v>
                </c:pt>
                <c:pt idx="25">
                  <c:v>0.17144265936804143</c:v>
                </c:pt>
                <c:pt idx="26">
                  <c:v>-0.10159561975893344</c:v>
                </c:pt>
                <c:pt idx="27">
                  <c:v>-0.011625768739984768</c:v>
                </c:pt>
                <c:pt idx="28">
                  <c:v>-0.4845558983862195</c:v>
                </c:pt>
                <c:pt idx="29">
                  <c:v>-0.046189354056916584</c:v>
                </c:pt>
                <c:pt idx="30">
                  <c:v>-0.028625652333439576</c:v>
                </c:pt>
                <c:pt idx="31">
                  <c:v>0.3900317320301766</c:v>
                </c:pt>
                <c:pt idx="32">
                  <c:v>0.5775797769926675</c:v>
                </c:pt>
                <c:pt idx="33">
                  <c:v>0.03907831605298159</c:v>
                </c:pt>
                <c:pt idx="34">
                  <c:v>0.4109727290011252</c:v>
                </c:pt>
                <c:pt idx="35">
                  <c:v>0.1922707005165316</c:v>
                </c:pt>
                <c:pt idx="36">
                  <c:v>0.056426876888118586</c:v>
                </c:pt>
                <c:pt idx="37">
                  <c:v>0.005169267533900973</c:v>
                </c:pt>
                <c:pt idx="38">
                  <c:v>0.2147483240271707</c:v>
                </c:pt>
                <c:pt idx="39">
                  <c:v>0.11246153758699806</c:v>
                </c:pt>
                <c:pt idx="40">
                  <c:v>-0.15671105347280567</c:v>
                </c:pt>
                <c:pt idx="41">
                  <c:v>-0.8874179656205438</c:v>
                </c:pt>
                <c:pt idx="42">
                  <c:v>0.09197477076631305</c:v>
                </c:pt>
                <c:pt idx="43">
                  <c:v>0.057987181432574045</c:v>
                </c:pt>
                <c:pt idx="44">
                  <c:v>0.08199435876901452</c:v>
                </c:pt>
                <c:pt idx="45">
                  <c:v>0.1023698563439562</c:v>
                </c:pt>
                <c:pt idx="46">
                  <c:v>0.03794314981748484</c:v>
                </c:pt>
                <c:pt idx="47">
                  <c:v>0.027033429031166976</c:v>
                </c:pt>
                <c:pt idx="48">
                  <c:v>0.1285505586366675</c:v>
                </c:pt>
                <c:pt idx="49">
                  <c:v>0.5677540012314466</c:v>
                </c:pt>
                <c:pt idx="50">
                  <c:v>-0.9168725883819913</c:v>
                </c:pt>
                <c:pt idx="51">
                  <c:v>-2.0826260870260063</c:v>
                </c:pt>
                <c:pt idx="52">
                  <c:v>0.5690356896632717</c:v>
                </c:pt>
                <c:pt idx="53">
                  <c:v>0.2750391566063747</c:v>
                </c:pt>
                <c:pt idx="54">
                  <c:v>-0.38661992106695414</c:v>
                </c:pt>
                <c:pt idx="55">
                  <c:v>-0.3763601570699152</c:v>
                </c:pt>
                <c:pt idx="56">
                  <c:v>0.15062184325358813</c:v>
                </c:pt>
                <c:pt idx="57">
                  <c:v>0.07113142251755249</c:v>
                </c:pt>
                <c:pt idx="58">
                  <c:v>0.16467502383411392</c:v>
                </c:pt>
                <c:pt idx="59">
                  <c:v>0.031495973573797006</c:v>
                </c:pt>
                <c:pt idx="60">
                  <c:v>0.008686610761523647</c:v>
                </c:pt>
                <c:pt idx="61">
                  <c:v>-0.027631544058416915</c:v>
                </c:pt>
                <c:pt idx="62">
                  <c:v>-0.000736490240840874</c:v>
                </c:pt>
                <c:pt idx="63">
                  <c:v>-0.03222733292339095</c:v>
                </c:pt>
                <c:pt idx="64">
                  <c:v>-0.5669455774540438</c:v>
                </c:pt>
                <c:pt idx="65">
                  <c:v>-1.347313100408855</c:v>
                </c:pt>
                <c:pt idx="66">
                  <c:v>-0.708135366255239</c:v>
                </c:pt>
                <c:pt idx="67">
                  <c:v>-0.49694620085183183</c:v>
                </c:pt>
                <c:pt idx="68">
                  <c:v>-0.5034459127326955</c:v>
                </c:pt>
                <c:pt idx="69">
                  <c:v>-0.3893527948268249</c:v>
                </c:pt>
                <c:pt idx="70">
                  <c:v>-0.48595343746535613</c:v>
                </c:pt>
                <c:pt idx="71">
                  <c:v>-0.6608637139666791</c:v>
                </c:pt>
                <c:pt idx="72">
                  <c:v>-2.053922921518639</c:v>
                </c:pt>
                <c:pt idx="73">
                  <c:v>-1.8064259155057834</c:v>
                </c:pt>
                <c:pt idx="74">
                  <c:v>0.3362779586180706</c:v>
                </c:pt>
                <c:pt idx="75">
                  <c:v>0.4020492769067412</c:v>
                </c:pt>
                <c:pt idx="76">
                  <c:v>1.2053796822617064</c:v>
                </c:pt>
                <c:pt idx="77">
                  <c:v>0.03600075792231824</c:v>
                </c:pt>
                <c:pt idx="78">
                  <c:v>0.23234184528208232</c:v>
                </c:pt>
                <c:pt idx="79">
                  <c:v>0.2076974291847654</c:v>
                </c:pt>
                <c:pt idx="80">
                  <c:v>0.06042792866814544</c:v>
                </c:pt>
                <c:pt idx="81">
                  <c:v>-0.02683355921540786</c:v>
                </c:pt>
                <c:pt idx="82">
                  <c:v>-0.020846637540148448</c:v>
                </c:pt>
                <c:pt idx="83">
                  <c:v>-0.24659286199887137</c:v>
                </c:pt>
                <c:pt idx="84">
                  <c:v>-0.3236315205482729</c:v>
                </c:pt>
                <c:pt idx="85">
                  <c:v>0.02320555647190671</c:v>
                </c:pt>
                <c:pt idx="86">
                  <c:v>0.03358772125399785</c:v>
                </c:pt>
                <c:pt idx="87">
                  <c:v>-0.08517216308576407</c:v>
                </c:pt>
                <c:pt idx="88">
                  <c:v>-0.018489031470677614</c:v>
                </c:pt>
                <c:pt idx="89">
                  <c:v>0.006668190056790059</c:v>
                </c:pt>
                <c:pt idx="90">
                  <c:v>0.013571118913372657</c:v>
                </c:pt>
                <c:pt idx="91">
                  <c:v>-0.022186976471032772</c:v>
                </c:pt>
                <c:pt idx="92">
                  <c:v>0.04240836396591102</c:v>
                </c:pt>
                <c:pt idx="93">
                  <c:v>-0.01914830668757817</c:v>
                </c:pt>
                <c:pt idx="94">
                  <c:v>-0.09864088587237879</c:v>
                </c:pt>
                <c:pt idx="95">
                  <c:v>0.07972366277355399</c:v>
                </c:pt>
                <c:pt idx="96">
                  <c:v>0.10069344766798843</c:v>
                </c:pt>
                <c:pt idx="97">
                  <c:v>0.05182459580012612</c:v>
                </c:pt>
                <c:pt idx="98">
                  <c:v>0.13584664244250425</c:v>
                </c:pt>
                <c:pt idx="99">
                  <c:v>0.10722720143615071</c:v>
                </c:pt>
                <c:pt idx="100">
                  <c:v>0.127359500820653</c:v>
                </c:pt>
                <c:pt idx="101">
                  <c:v>0.11250736708792188</c:v>
                </c:pt>
                <c:pt idx="102">
                  <c:v>0.02063380985644086</c:v>
                </c:pt>
                <c:pt idx="103">
                  <c:v>-0.05860433630586988</c:v>
                </c:pt>
                <c:pt idx="104">
                  <c:v>0.2922040538868132</c:v>
                </c:pt>
                <c:pt idx="105">
                  <c:v>0.23250844300029358</c:v>
                </c:pt>
                <c:pt idx="106">
                  <c:v>0.20243687623199969</c:v>
                </c:pt>
                <c:pt idx="107">
                  <c:v>-0.10801851439293157</c:v>
                </c:pt>
                <c:pt idx="108">
                  <c:v>0.13329404156104968</c:v>
                </c:pt>
              </c:numCache>
            </c:numRef>
          </c:val>
        </c:ser>
        <c:ser>
          <c:idx val="2"/>
          <c:order val="2"/>
          <c:tx>
            <c:strRef>
              <c:f>Data!$Y$2</c:f>
              <c:strCache>
                <c:ptCount val="1"/>
                <c:pt idx="0">
                  <c:v>HPM growth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Data!$Y$4:$Y$112</c:f>
              <c:numCache>
                <c:ptCount val="109"/>
                <c:pt idx="1">
                  <c:v>-6.219512195121945</c:v>
                </c:pt>
                <c:pt idx="2">
                  <c:v>-1.1703511053316018</c:v>
                </c:pt>
                <c:pt idx="3">
                  <c:v>0.7894736842105177</c:v>
                </c:pt>
                <c:pt idx="4">
                  <c:v>1.5665796344647598</c:v>
                </c:pt>
                <c:pt idx="5">
                  <c:v>0.5141388174807249</c:v>
                </c:pt>
                <c:pt idx="6">
                  <c:v>0.8951406649616356</c:v>
                </c:pt>
                <c:pt idx="7">
                  <c:v>0.7604562737642651</c:v>
                </c:pt>
                <c:pt idx="8">
                  <c:v>-2.767295597484276</c:v>
                </c:pt>
                <c:pt idx="9">
                  <c:v>-2.457956015523932</c:v>
                </c:pt>
                <c:pt idx="10">
                  <c:v>0.5305039787798504</c:v>
                </c:pt>
                <c:pt idx="11">
                  <c:v>0.6596306068601621</c:v>
                </c:pt>
                <c:pt idx="12">
                  <c:v>4.980340760157276</c:v>
                </c:pt>
                <c:pt idx="13">
                  <c:v>18.476903870162275</c:v>
                </c:pt>
                <c:pt idx="14">
                  <c:v>13.487881981032658</c:v>
                </c:pt>
                <c:pt idx="15">
                  <c:v>5.84958217270195</c:v>
                </c:pt>
                <c:pt idx="16">
                  <c:v>4.035087719298258</c:v>
                </c:pt>
                <c:pt idx="17">
                  <c:v>1.5177065767284947</c:v>
                </c:pt>
                <c:pt idx="18">
                  <c:v>2.4086378737541603</c:v>
                </c:pt>
                <c:pt idx="19">
                  <c:v>-1.6220600162206056</c:v>
                </c:pt>
                <c:pt idx="20">
                  <c:v>4.78153338829348</c:v>
                </c:pt>
                <c:pt idx="21">
                  <c:v>3.6978756884343156</c:v>
                </c:pt>
                <c:pt idx="22">
                  <c:v>1.8209408194233667</c:v>
                </c:pt>
                <c:pt idx="23">
                  <c:v>3.5767511177347</c:v>
                </c:pt>
                <c:pt idx="24">
                  <c:v>5.107913669064756</c:v>
                </c:pt>
                <c:pt idx="25">
                  <c:v>4.928131416837767</c:v>
                </c:pt>
                <c:pt idx="26">
                  <c:v>1.82648401826484</c:v>
                </c:pt>
                <c:pt idx="27">
                  <c:v>1.3452914798206317</c:v>
                </c:pt>
                <c:pt idx="28">
                  <c:v>-5.246523388116309</c:v>
                </c:pt>
                <c:pt idx="29">
                  <c:v>-3.202134756504338</c:v>
                </c:pt>
                <c:pt idx="30">
                  <c:v>7.098552722260498</c:v>
                </c:pt>
                <c:pt idx="31">
                  <c:v>8.236808236808235</c:v>
                </c:pt>
                <c:pt idx="32">
                  <c:v>7.728894173602852</c:v>
                </c:pt>
                <c:pt idx="33">
                  <c:v>7.8366445916114635</c:v>
                </c:pt>
                <c:pt idx="34">
                  <c:v>7.2671443193449425</c:v>
                </c:pt>
                <c:pt idx="35">
                  <c:v>3.435114503816794</c:v>
                </c:pt>
                <c:pt idx="36">
                  <c:v>5.0738007380073835</c:v>
                </c:pt>
                <c:pt idx="37">
                  <c:v>6.365232660228282</c:v>
                </c:pt>
                <c:pt idx="38">
                  <c:v>2.723895996698311</c:v>
                </c:pt>
                <c:pt idx="39">
                  <c:v>6.307754118119724</c:v>
                </c:pt>
                <c:pt idx="40">
                  <c:v>7.06727135298566</c:v>
                </c:pt>
                <c:pt idx="41">
                  <c:v>9.177550300035286</c:v>
                </c:pt>
                <c:pt idx="42">
                  <c:v>0.9376010345942376</c:v>
                </c:pt>
                <c:pt idx="43">
                  <c:v>1.6655989750160138</c:v>
                </c:pt>
                <c:pt idx="44">
                  <c:v>3.2136105860113284</c:v>
                </c:pt>
                <c:pt idx="45">
                  <c:v>2.04517704517706</c:v>
                </c:pt>
                <c:pt idx="46">
                  <c:v>2.2135806162129734</c:v>
                </c:pt>
                <c:pt idx="47">
                  <c:v>3.365525314603457</c:v>
                </c:pt>
                <c:pt idx="48">
                  <c:v>3.878822197055487</c:v>
                </c:pt>
                <c:pt idx="49">
                  <c:v>13.872989915508317</c:v>
                </c:pt>
                <c:pt idx="50">
                  <c:v>21.972235519387272</c:v>
                </c:pt>
                <c:pt idx="51">
                  <c:v>21.46781789638934</c:v>
                </c:pt>
                <c:pt idx="52">
                  <c:v>9.369951534733435</c:v>
                </c:pt>
                <c:pt idx="53">
                  <c:v>8.833087149187602</c:v>
                </c:pt>
                <c:pt idx="54">
                  <c:v>-9.351248642779586</c:v>
                </c:pt>
                <c:pt idx="55">
                  <c:v>-4.80610869890703</c:v>
                </c:pt>
                <c:pt idx="56">
                  <c:v>5.787983642654937</c:v>
                </c:pt>
                <c:pt idx="57">
                  <c:v>2.7802557240559134</c:v>
                </c:pt>
                <c:pt idx="58">
                  <c:v>2.6761174598582294</c:v>
                </c:pt>
                <c:pt idx="59">
                  <c:v>1.183431952662728</c:v>
                </c:pt>
                <c:pt idx="60">
                  <c:v>0.4455583402951824</c:v>
                </c:pt>
                <c:pt idx="61">
                  <c:v>-0.6237870806764745</c:v>
                </c:pt>
                <c:pt idx="62">
                  <c:v>-0.13948946854511757</c:v>
                </c:pt>
                <c:pt idx="63">
                  <c:v>-2.9333705824835854</c:v>
                </c:pt>
                <c:pt idx="64">
                  <c:v>5.079867606849908</c:v>
                </c:pt>
                <c:pt idx="65">
                  <c:v>6.505067104902773</c:v>
                </c:pt>
                <c:pt idx="66">
                  <c:v>4.8090523338047975</c:v>
                </c:pt>
                <c:pt idx="67">
                  <c:v>11.47098515519569</c:v>
                </c:pt>
                <c:pt idx="68">
                  <c:v>17.147259520140867</c:v>
                </c:pt>
                <c:pt idx="69">
                  <c:v>14.383690341976706</c:v>
                </c:pt>
                <c:pt idx="70">
                  <c:v>10.275154004106767</c:v>
                </c:pt>
                <c:pt idx="71">
                  <c:v>8.274988827647856</c:v>
                </c:pt>
                <c:pt idx="72">
                  <c:v>20.38935131044921</c:v>
                </c:pt>
                <c:pt idx="73">
                  <c:v>22.038740643391797</c:v>
                </c:pt>
                <c:pt idx="74">
                  <c:v>9.284577207603718</c:v>
                </c:pt>
                <c:pt idx="75">
                  <c:v>8.937063536266642</c:v>
                </c:pt>
                <c:pt idx="76">
                  <c:v>18.696661029614205</c:v>
                </c:pt>
                <c:pt idx="77">
                  <c:v>18.577913256684653</c:v>
                </c:pt>
                <c:pt idx="78">
                  <c:v>16.94143288253047</c:v>
                </c:pt>
                <c:pt idx="79">
                  <c:v>5.710735705240011</c:v>
                </c:pt>
                <c:pt idx="80">
                  <c:v>1.7743721886937625</c:v>
                </c:pt>
                <c:pt idx="81">
                  <c:v>2.5318704748367393</c:v>
                </c:pt>
                <c:pt idx="82">
                  <c:v>-1.6678941212147413</c:v>
                </c:pt>
                <c:pt idx="83">
                  <c:v>-3.8637765441889127</c:v>
                </c:pt>
                <c:pt idx="84">
                  <c:v>8.07249896888318</c:v>
                </c:pt>
                <c:pt idx="85">
                  <c:v>4.918901727976244</c:v>
                </c:pt>
                <c:pt idx="86">
                  <c:v>1.446903101950081</c:v>
                </c:pt>
                <c:pt idx="87">
                  <c:v>-1.6354255891316893</c:v>
                </c:pt>
                <c:pt idx="88">
                  <c:v>-0.44552450384772735</c:v>
                </c:pt>
                <c:pt idx="89">
                  <c:v>1.1391375101708734</c:v>
                </c:pt>
                <c:pt idx="90">
                  <c:v>0.7019308125502999</c:v>
                </c:pt>
                <c:pt idx="91">
                  <c:v>-0.4194211987457286</c:v>
                </c:pt>
                <c:pt idx="92">
                  <c:v>1.2655689043101548</c:v>
                </c:pt>
                <c:pt idx="93">
                  <c:v>-0.9704892057833314</c:v>
                </c:pt>
                <c:pt idx="94">
                  <c:v>-1.4539999999999886</c:v>
                </c:pt>
                <c:pt idx="95">
                  <c:v>3.3426014247153635</c:v>
                </c:pt>
                <c:pt idx="96">
                  <c:v>2.945797329143751</c:v>
                </c:pt>
                <c:pt idx="97">
                  <c:v>5.251812285387247</c:v>
                </c:pt>
                <c:pt idx="98">
                  <c:v>5.305131132981722</c:v>
                </c:pt>
                <c:pt idx="99">
                  <c:v>5.903614457831319</c:v>
                </c:pt>
                <c:pt idx="100">
                  <c:v>5.0349423045668695</c:v>
                </c:pt>
                <c:pt idx="101">
                  <c:v>7.32499845268304</c:v>
                </c:pt>
                <c:pt idx="102">
                  <c:v>6.146016550849187</c:v>
                </c:pt>
                <c:pt idx="103">
                  <c:v>5.303904923599312</c:v>
                </c:pt>
                <c:pt idx="104">
                  <c:v>7.348123307106924</c:v>
                </c:pt>
                <c:pt idx="105">
                  <c:v>6.998930635490885</c:v>
                </c:pt>
                <c:pt idx="106">
                  <c:v>6.093069217984981</c:v>
                </c:pt>
                <c:pt idx="107">
                  <c:v>9.646690234763655</c:v>
                </c:pt>
                <c:pt idx="108">
                  <c:v>4.678932736118613</c:v>
                </c:pt>
              </c:numCache>
            </c:numRef>
          </c:val>
        </c:ser>
        <c:axId val="13071498"/>
        <c:axId val="50534619"/>
      </c:areaChart>
      <c:catAx>
        <c:axId val="13071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50534619"/>
        <c:crosses val="autoZero"/>
        <c:auto val="0"/>
        <c:lblOffset val="100"/>
        <c:tickLblSkip val="5"/>
        <c:tickMarkSkip val="5"/>
        <c:noMultiLvlLbl val="0"/>
      </c:catAx>
      <c:valAx>
        <c:axId val="50534619"/>
        <c:scaling>
          <c:orientation val="minMax"/>
          <c:min val="-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071498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Money Multiplier &amp; C/D &amp; R/D ratios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Data!$T$2</c:f>
              <c:strCache>
                <c:ptCount val="1"/>
                <c:pt idx="0">
                  <c:v>C/D ratio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Data!$T$4:$T$112</c:f>
              <c:numCache>
                <c:ptCount val="109"/>
                <c:pt idx="0">
                  <c:v>0.8285714285714284</c:v>
                </c:pt>
                <c:pt idx="1">
                  <c:v>0.7397260273972603</c:v>
                </c:pt>
                <c:pt idx="2">
                  <c:v>0.7534246575342467</c:v>
                </c:pt>
                <c:pt idx="3">
                  <c:v>0.6666666666666666</c:v>
                </c:pt>
                <c:pt idx="4">
                  <c:v>0.5625000000000001</c:v>
                </c:pt>
                <c:pt idx="5">
                  <c:v>0.5188679245283019</c:v>
                </c:pt>
                <c:pt idx="6">
                  <c:v>0.5283018867924528</c:v>
                </c:pt>
                <c:pt idx="7">
                  <c:v>0.48648648648648657</c:v>
                </c:pt>
                <c:pt idx="8">
                  <c:v>0.45762711864406785</c:v>
                </c:pt>
                <c:pt idx="9">
                  <c:v>0.46086956521739136</c:v>
                </c:pt>
                <c:pt idx="10">
                  <c:v>0.48648648648648657</c:v>
                </c:pt>
                <c:pt idx="11">
                  <c:v>0.5192307692307693</c:v>
                </c:pt>
                <c:pt idx="12">
                  <c:v>0.537037037037037</c:v>
                </c:pt>
                <c:pt idx="13">
                  <c:v>0.4926470588235295</c:v>
                </c:pt>
                <c:pt idx="14">
                  <c:v>0.46987951807228917</c:v>
                </c:pt>
                <c:pt idx="15">
                  <c:v>0.4692737430167597</c:v>
                </c:pt>
                <c:pt idx="16">
                  <c:v>0.4507772020725389</c:v>
                </c:pt>
                <c:pt idx="17">
                  <c:v>0.42857142857142855</c:v>
                </c:pt>
                <c:pt idx="18">
                  <c:v>0.3864734299516908</c:v>
                </c:pt>
                <c:pt idx="19">
                  <c:v>0.3362068965517241</c:v>
                </c:pt>
                <c:pt idx="20">
                  <c:v>0.3346774193548387</c:v>
                </c:pt>
                <c:pt idx="21">
                  <c:v>0.33333333333333337</c:v>
                </c:pt>
                <c:pt idx="22">
                  <c:v>0.31868131868131866</c:v>
                </c:pt>
                <c:pt idx="23">
                  <c:v>0.3110367892976589</c:v>
                </c:pt>
                <c:pt idx="24">
                  <c:v>0.30769230769230765</c:v>
                </c:pt>
                <c:pt idx="25">
                  <c:v>0.276657060518732</c:v>
                </c:pt>
                <c:pt idx="26">
                  <c:v>0.3067484662576687</c:v>
                </c:pt>
                <c:pt idx="27">
                  <c:v>0.27761194029850744</c:v>
                </c:pt>
                <c:pt idx="28">
                  <c:v>0.2585227272727273</c:v>
                </c:pt>
                <c:pt idx="29">
                  <c:v>0.2572254335260116</c:v>
                </c:pt>
                <c:pt idx="30">
                  <c:v>0.24731182795698928</c:v>
                </c:pt>
                <c:pt idx="31">
                  <c:v>0.2347417840375587</c:v>
                </c:pt>
                <c:pt idx="32">
                  <c:v>0.22044088176352705</c:v>
                </c:pt>
                <c:pt idx="33">
                  <c:v>0.22448979591836735</c:v>
                </c:pt>
                <c:pt idx="34">
                  <c:v>0.2045088566827697</c:v>
                </c:pt>
                <c:pt idx="35">
                  <c:v>0.19619326500732065</c:v>
                </c:pt>
                <c:pt idx="36">
                  <c:v>0.19559228650137742</c:v>
                </c:pt>
                <c:pt idx="37">
                  <c:v>0.1846153846153846</c:v>
                </c:pt>
                <c:pt idx="38">
                  <c:v>0.17162471395881007</c:v>
                </c:pt>
                <c:pt idx="39">
                  <c:v>0.1724867724867725</c:v>
                </c:pt>
                <c:pt idx="40">
                  <c:v>0.17408906882591094</c:v>
                </c:pt>
                <c:pt idx="41">
                  <c:v>0.18181818181818182</c:v>
                </c:pt>
                <c:pt idx="42">
                  <c:v>0.15587967183226983</c:v>
                </c:pt>
                <c:pt idx="43">
                  <c:v>0.15</c:v>
                </c:pt>
                <c:pt idx="44">
                  <c:v>0.1423948220064725</c:v>
                </c:pt>
                <c:pt idx="45">
                  <c:v>0.13673929376408714</c:v>
                </c:pt>
                <c:pt idx="46">
                  <c:v>0.1365606936416185</c:v>
                </c:pt>
                <c:pt idx="47">
                  <c:v>0.13190607734806628</c:v>
                </c:pt>
                <c:pt idx="48">
                  <c:v>0.12324393358876116</c:v>
                </c:pt>
                <c:pt idx="49">
                  <c:v>0.11616702355460386</c:v>
                </c:pt>
                <c:pt idx="50">
                  <c:v>0.09774774774774773</c:v>
                </c:pt>
                <c:pt idx="51">
                  <c:v>0.11514392991239049</c:v>
                </c:pt>
                <c:pt idx="52">
                  <c:v>0.1489440533530937</c:v>
                </c:pt>
                <c:pt idx="53">
                  <c:v>0.1477572559366755</c:v>
                </c:pt>
                <c:pt idx="54">
                  <c:v>0.14022908712252688</c:v>
                </c:pt>
                <c:pt idx="55">
                  <c:v>0.12287712287712288</c:v>
                </c:pt>
                <c:pt idx="56">
                  <c:v>0.1213235294117647</c:v>
                </c:pt>
                <c:pt idx="57">
                  <c:v>0.11438474870017332</c:v>
                </c:pt>
                <c:pt idx="58">
                  <c:v>0.10396429509057496</c:v>
                </c:pt>
                <c:pt idx="59">
                  <c:v>0.10080645161290323</c:v>
                </c:pt>
                <c:pt idx="60">
                  <c:v>0.09766871165644171</c:v>
                </c:pt>
                <c:pt idx="61">
                  <c:v>0.09146484834234658</c:v>
                </c:pt>
                <c:pt idx="62">
                  <c:v>0.09133489461358313</c:v>
                </c:pt>
                <c:pt idx="63">
                  <c:v>0.08880952380952381</c:v>
                </c:pt>
                <c:pt idx="64">
                  <c:v>0.10796781728523229</c:v>
                </c:pt>
                <c:pt idx="65">
                  <c:v>0.15804690009637007</c:v>
                </c:pt>
                <c:pt idx="66">
                  <c:v>0.18761518614080355</c:v>
                </c:pt>
                <c:pt idx="67">
                  <c:v>0.15573494786411032</c:v>
                </c:pt>
                <c:pt idx="68">
                  <c:v>0.1400641960898745</c:v>
                </c:pt>
                <c:pt idx="69">
                  <c:v>0.13673202614379087</c:v>
                </c:pt>
                <c:pt idx="70">
                  <c:v>0.13943626839610873</c:v>
                </c:pt>
                <c:pt idx="71">
                  <c:v>0.1388888888888889</c:v>
                </c:pt>
                <c:pt idx="72">
                  <c:v>0.13971778857275038</c:v>
                </c:pt>
                <c:pt idx="73">
                  <c:v>0.13955408753096613</c:v>
                </c:pt>
                <c:pt idx="74">
                  <c:v>0.1552393272962484</c:v>
                </c:pt>
                <c:pt idx="75">
                  <c:v>0.1935592083193559</c:v>
                </c:pt>
                <c:pt idx="76">
                  <c:v>0.22226753670473084</c:v>
                </c:pt>
                <c:pt idx="77">
                  <c:v>0.24789719626168225</c:v>
                </c:pt>
                <c:pt idx="78">
                  <c:v>0.2500493583415597</c:v>
                </c:pt>
                <c:pt idx="79">
                  <c:v>0.235902004454343</c:v>
                </c:pt>
                <c:pt idx="80">
                  <c:v>0.22257578295092947</c:v>
                </c:pt>
                <c:pt idx="81">
                  <c:v>0.21361848574237952</c:v>
                </c:pt>
                <c:pt idx="82">
                  <c:v>0.20908494588389634</c:v>
                </c:pt>
                <c:pt idx="83">
                  <c:v>0.19918893129770993</c:v>
                </c:pt>
                <c:pt idx="84">
                  <c:v>0.19500458295142073</c:v>
                </c:pt>
                <c:pt idx="85">
                  <c:v>0.19317030820431197</c:v>
                </c:pt>
                <c:pt idx="86">
                  <c:v>0.19371034098040585</c:v>
                </c:pt>
                <c:pt idx="87">
                  <c:v>0.18390804597701152</c:v>
                </c:pt>
                <c:pt idx="88">
                  <c:v>0.1770472895040369</c:v>
                </c:pt>
                <c:pt idx="89">
                  <c:v>0.17609667065265278</c:v>
                </c:pt>
                <c:pt idx="90">
                  <c:v>0.1727806309611152</c:v>
                </c:pt>
                <c:pt idx="91">
                  <c:v>0.16422575976845152</c:v>
                </c:pt>
                <c:pt idx="92">
                  <c:v>0.15787447054293413</c:v>
                </c:pt>
                <c:pt idx="93">
                  <c:v>0.1567261645624728</c:v>
                </c:pt>
                <c:pt idx="94">
                  <c:v>0.1483725228462881</c:v>
                </c:pt>
                <c:pt idx="95">
                  <c:v>0.1446051167964405</c:v>
                </c:pt>
                <c:pt idx="96">
                  <c:v>0.141840757692482</c:v>
                </c:pt>
                <c:pt idx="97">
                  <c:v>0.14101908657123383</c:v>
                </c:pt>
                <c:pt idx="98">
                  <c:v>0.13721250245724395</c:v>
                </c:pt>
                <c:pt idx="99">
                  <c:v>0.13501219112777033</c:v>
                </c:pt>
                <c:pt idx="100">
                  <c:v>0.13136620856911885</c:v>
                </c:pt>
                <c:pt idx="101">
                  <c:v>0.12788117835572538</c:v>
                </c:pt>
                <c:pt idx="102">
                  <c:v>0.12853916970644433</c:v>
                </c:pt>
                <c:pt idx="103">
                  <c:v>0.1315642769539525</c:v>
                </c:pt>
                <c:pt idx="104">
                  <c:v>0.12542844369380557</c:v>
                </c:pt>
                <c:pt idx="105">
                  <c:v>0.12082158679017317</c:v>
                </c:pt>
                <c:pt idx="106">
                  <c:v>0.11946505749001061</c:v>
                </c:pt>
                <c:pt idx="107">
                  <c:v>0.12065882352941175</c:v>
                </c:pt>
                <c:pt idx="108">
                  <c:v>0.12279718319728128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Data!$U$2</c:f>
              <c:strCache>
                <c:ptCount val="1"/>
                <c:pt idx="0">
                  <c:v>R/D ratio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Data!$U$4:$U$112</c:f>
              <c:numCache>
                <c:ptCount val="109"/>
                <c:pt idx="0">
                  <c:v>0.3428571428571428</c:v>
                </c:pt>
                <c:pt idx="1">
                  <c:v>0.3136986301369863</c:v>
                </c:pt>
                <c:pt idx="2">
                  <c:v>0.2876712328767123</c:v>
                </c:pt>
                <c:pt idx="3">
                  <c:v>0.2790123456790123</c:v>
                </c:pt>
                <c:pt idx="4">
                  <c:v>0.24791666666666667</c:v>
                </c:pt>
                <c:pt idx="5">
                  <c:v>0.21886792452830187</c:v>
                </c:pt>
                <c:pt idx="6">
                  <c:v>0.21603773584905658</c:v>
                </c:pt>
                <c:pt idx="7">
                  <c:v>0.22972972972972977</c:v>
                </c:pt>
                <c:pt idx="8">
                  <c:v>0.19745762711864406</c:v>
                </c:pt>
                <c:pt idx="9">
                  <c:v>0.19478260869565217</c:v>
                </c:pt>
                <c:pt idx="10">
                  <c:v>0.1963963963963964</c:v>
                </c:pt>
                <c:pt idx="11">
                  <c:v>0.21442307692307688</c:v>
                </c:pt>
                <c:pt idx="12">
                  <c:v>0.2046296296296297</c:v>
                </c:pt>
                <c:pt idx="13">
                  <c:v>0.20514705882352938</c:v>
                </c:pt>
                <c:pt idx="14">
                  <c:v>0.17891566265060238</c:v>
                </c:pt>
                <c:pt idx="15">
                  <c:v>0.16759776536312845</c:v>
                </c:pt>
                <c:pt idx="16">
                  <c:v>0.16373056994818652</c:v>
                </c:pt>
                <c:pt idx="17">
                  <c:v>0.18571428571428572</c:v>
                </c:pt>
                <c:pt idx="18">
                  <c:v>0.20917874396135266</c:v>
                </c:pt>
                <c:pt idx="19">
                  <c:v>0.18663793103448276</c:v>
                </c:pt>
                <c:pt idx="20">
                  <c:v>0.17782258064516127</c:v>
                </c:pt>
                <c:pt idx="21">
                  <c:v>0.18352941176470594</c:v>
                </c:pt>
                <c:pt idx="22">
                  <c:v>0.17289377289377292</c:v>
                </c:pt>
                <c:pt idx="23">
                  <c:v>0.1538461538461538</c:v>
                </c:pt>
                <c:pt idx="24">
                  <c:v>0.16057692307692312</c:v>
                </c:pt>
                <c:pt idx="25">
                  <c:v>0.16512968299711817</c:v>
                </c:pt>
                <c:pt idx="26">
                  <c:v>0.17208588957055215</c:v>
                </c:pt>
                <c:pt idx="27">
                  <c:v>0.19462686567164178</c:v>
                </c:pt>
                <c:pt idx="28">
                  <c:v>0.1673295454545455</c:v>
                </c:pt>
                <c:pt idx="29">
                  <c:v>0.16213872832369947</c:v>
                </c:pt>
                <c:pt idx="30">
                  <c:v>0.17043010752688173</c:v>
                </c:pt>
                <c:pt idx="31">
                  <c:v>0.160093896713615</c:v>
                </c:pt>
                <c:pt idx="32">
                  <c:v>0.14268537074148296</c:v>
                </c:pt>
                <c:pt idx="33">
                  <c:v>0.13803339517625232</c:v>
                </c:pt>
                <c:pt idx="34">
                  <c:v>0.1330112721417069</c:v>
                </c:pt>
                <c:pt idx="35">
                  <c:v>0.1212298682284041</c:v>
                </c:pt>
                <c:pt idx="36">
                  <c:v>0.1181818181818182</c:v>
                </c:pt>
                <c:pt idx="37">
                  <c:v>0.12602564102564104</c:v>
                </c:pt>
                <c:pt idx="38">
                  <c:v>0.11315789473684208</c:v>
                </c:pt>
                <c:pt idx="39">
                  <c:v>0.10751322751322752</c:v>
                </c:pt>
                <c:pt idx="40">
                  <c:v>0.1126518218623482</c:v>
                </c:pt>
                <c:pt idx="41">
                  <c:v>0.13770661157024794</c:v>
                </c:pt>
                <c:pt idx="42">
                  <c:v>0.12871467639015496</c:v>
                </c:pt>
                <c:pt idx="43">
                  <c:v>0.12362068965517241</c:v>
                </c:pt>
                <c:pt idx="44">
                  <c:v>0.12265372168284788</c:v>
                </c:pt>
                <c:pt idx="45">
                  <c:v>0.11442524417731029</c:v>
                </c:pt>
                <c:pt idx="46">
                  <c:v>0.11033236994219653</c:v>
                </c:pt>
                <c:pt idx="47">
                  <c:v>0.11201657458563537</c:v>
                </c:pt>
                <c:pt idx="48">
                  <c:v>0.11104725415070243</c:v>
                </c:pt>
                <c:pt idx="49">
                  <c:v>0.10749464668094219</c:v>
                </c:pt>
                <c:pt idx="50">
                  <c:v>0.1318018018018018</c:v>
                </c:pt>
                <c:pt idx="51">
                  <c:v>0.14309553608677517</c:v>
                </c:pt>
                <c:pt idx="52">
                  <c:v>0.10188958873656909</c:v>
                </c:pt>
                <c:pt idx="53">
                  <c:v>0.09525065963060687</c:v>
                </c:pt>
                <c:pt idx="54">
                  <c:v>0.09160013884068031</c:v>
                </c:pt>
                <c:pt idx="55">
                  <c:v>0.08884448884448884</c:v>
                </c:pt>
                <c:pt idx="56">
                  <c:v>0.08474264705882353</c:v>
                </c:pt>
                <c:pt idx="57">
                  <c:v>0.08529751588677066</c:v>
                </c:pt>
                <c:pt idx="58">
                  <c:v>0.08238382777631925</c:v>
                </c:pt>
                <c:pt idx="59">
                  <c:v>0.08019153225806452</c:v>
                </c:pt>
                <c:pt idx="60">
                  <c:v>0.07936196319018406</c:v>
                </c:pt>
                <c:pt idx="61">
                  <c:v>0.0770985186926875</c:v>
                </c:pt>
                <c:pt idx="62">
                  <c:v>0.0763231850117096</c:v>
                </c:pt>
                <c:pt idx="63">
                  <c:v>0.07664285714285714</c:v>
                </c:pt>
                <c:pt idx="64">
                  <c:v>0.08154684661302879</c:v>
                </c:pt>
                <c:pt idx="65">
                  <c:v>0.09177642145840027</c:v>
                </c:pt>
                <c:pt idx="66">
                  <c:v>0.11282712863988205</c:v>
                </c:pt>
                <c:pt idx="67">
                  <c:v>0.14988227379751096</c:v>
                </c:pt>
                <c:pt idx="68">
                  <c:v>0.17052815873942223</c:v>
                </c:pt>
                <c:pt idx="69">
                  <c:v>0.1815686274509804</c:v>
                </c:pt>
                <c:pt idx="70">
                  <c:v>0.19546021451733597</c:v>
                </c:pt>
                <c:pt idx="71">
                  <c:v>0.22489989989989995</c:v>
                </c:pt>
                <c:pt idx="72">
                  <c:v>0.265116817025214</c:v>
                </c:pt>
                <c:pt idx="73">
                  <c:v>0.30136251032204786</c:v>
                </c:pt>
                <c:pt idx="74">
                  <c:v>0.27612271299205327</c:v>
                </c:pt>
                <c:pt idx="75">
                  <c:v>0.23292519288829253</c:v>
                </c:pt>
                <c:pt idx="76">
                  <c:v>0.18802338227297444</c:v>
                </c:pt>
                <c:pt idx="77">
                  <c:v>0.17018691588785045</c:v>
                </c:pt>
                <c:pt idx="78">
                  <c:v>0.16308983218163872</c:v>
                </c:pt>
                <c:pt idx="79">
                  <c:v>0.15822717149220492</c:v>
                </c:pt>
                <c:pt idx="80">
                  <c:v>0.1544632389884442</c:v>
                </c:pt>
                <c:pt idx="81">
                  <c:v>0.16466732218944602</c:v>
                </c:pt>
                <c:pt idx="82">
                  <c:v>0.1631354542472942</c:v>
                </c:pt>
                <c:pt idx="83">
                  <c:v>0.14783715012722648</c:v>
                </c:pt>
                <c:pt idx="84">
                  <c:v>0.1652535899786129</c:v>
                </c:pt>
                <c:pt idx="85">
                  <c:v>0.1648458978440168</c:v>
                </c:pt>
                <c:pt idx="86">
                  <c:v>0.15634195662785022</c:v>
                </c:pt>
                <c:pt idx="87">
                  <c:v>0.14608393477679768</c:v>
                </c:pt>
                <c:pt idx="88">
                  <c:v>0.13795975906702548</c:v>
                </c:pt>
                <c:pt idx="89">
                  <c:v>0.13682421801246142</c:v>
                </c:pt>
                <c:pt idx="90">
                  <c:v>0.13333944729762778</c:v>
                </c:pt>
                <c:pt idx="91">
                  <c:v>0.12439363241678728</c:v>
                </c:pt>
                <c:pt idx="92">
                  <c:v>0.11986357885472249</c:v>
                </c:pt>
                <c:pt idx="93">
                  <c:v>0.11536787113626469</c:v>
                </c:pt>
                <c:pt idx="94">
                  <c:v>0.10459492761063767</c:v>
                </c:pt>
                <c:pt idx="95">
                  <c:v>0.10165884799535718</c:v>
                </c:pt>
                <c:pt idx="96">
                  <c:v>0.09570852404042236</c:v>
                </c:pt>
                <c:pt idx="97">
                  <c:v>0.09403970688479892</c:v>
                </c:pt>
                <c:pt idx="98">
                  <c:v>0.0912128956162768</c:v>
                </c:pt>
                <c:pt idx="99">
                  <c:v>0.08890425415772045</c:v>
                </c:pt>
                <c:pt idx="100">
                  <c:v>0.08632444085152251</c:v>
                </c:pt>
                <c:pt idx="101">
                  <c:v>0.08585603352643904</c:v>
                </c:pt>
                <c:pt idx="102">
                  <c:v>0.08460714492501882</c:v>
                </c:pt>
                <c:pt idx="103">
                  <c:v>0.08454119745791058</c:v>
                </c:pt>
                <c:pt idx="104">
                  <c:v>0.0812850827082609</c:v>
                </c:pt>
                <c:pt idx="105">
                  <c:v>0.07842663444757687</c:v>
                </c:pt>
                <c:pt idx="106">
                  <c:v>0.07314278724618771</c:v>
                </c:pt>
                <c:pt idx="107">
                  <c:v>0.07433788235294118</c:v>
                </c:pt>
                <c:pt idx="108">
                  <c:v>0.06716007427390253</c:v>
                </c:pt>
              </c:numCache>
            </c:numRef>
          </c:val>
          <c:smooth val="0"/>
        </c:ser>
        <c:marker val="1"/>
        <c:axId val="52158388"/>
        <c:axId val="66772309"/>
      </c:lineChart>
      <c:lineChart>
        <c:grouping val="standard"/>
        <c:varyColors val="0"/>
        <c:ser>
          <c:idx val="2"/>
          <c:order val="2"/>
          <c:tx>
            <c:strRef>
              <c:f>Data!$V$2</c:f>
              <c:strCache>
                <c:ptCount val="1"/>
                <c:pt idx="0">
                  <c:v>money multiplier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Data!$V$4:$V$112</c:f>
              <c:numCache>
                <c:ptCount val="109"/>
                <c:pt idx="0">
                  <c:v>1.5609756097560976</c:v>
                </c:pt>
                <c:pt idx="1">
                  <c:v>1.65149544863459</c:v>
                </c:pt>
                <c:pt idx="2">
                  <c:v>1.6842105263157894</c:v>
                </c:pt>
                <c:pt idx="3">
                  <c:v>1.762402088772846</c:v>
                </c:pt>
                <c:pt idx="4">
                  <c:v>1.928020565552699</c:v>
                </c:pt>
                <c:pt idx="5">
                  <c:v>2.058823529411765</c:v>
                </c:pt>
                <c:pt idx="6">
                  <c:v>2.053231939163498</c:v>
                </c:pt>
                <c:pt idx="7">
                  <c:v>2.0754716981132075</c:v>
                </c:pt>
                <c:pt idx="8">
                  <c:v>2.22509702457956</c:v>
                </c:pt>
                <c:pt idx="9">
                  <c:v>2.2281167108753315</c:v>
                </c:pt>
                <c:pt idx="10">
                  <c:v>2.1767810026385224</c:v>
                </c:pt>
                <c:pt idx="11">
                  <c:v>2.070773263433814</c:v>
                </c:pt>
                <c:pt idx="12">
                  <c:v>2.072409488139825</c:v>
                </c:pt>
                <c:pt idx="13">
                  <c:v>2.139093782929399</c:v>
                </c:pt>
                <c:pt idx="14">
                  <c:v>2.265552460538533</c:v>
                </c:pt>
                <c:pt idx="15">
                  <c:v>2.3070175438596494</c:v>
                </c:pt>
                <c:pt idx="16">
                  <c:v>2.360876897133221</c:v>
                </c:pt>
                <c:pt idx="17">
                  <c:v>2.325581395348837</c:v>
                </c:pt>
                <c:pt idx="18">
                  <c:v>2.327656123276561</c:v>
                </c:pt>
                <c:pt idx="19">
                  <c:v>2.5556471558120366</c:v>
                </c:pt>
                <c:pt idx="20">
                  <c:v>2.604248623131393</c:v>
                </c:pt>
                <c:pt idx="21">
                  <c:v>2.579666160849772</c:v>
                </c:pt>
                <c:pt idx="22">
                  <c:v>2.682563338301043</c:v>
                </c:pt>
                <c:pt idx="23">
                  <c:v>2.8201438848920866</c:v>
                </c:pt>
                <c:pt idx="24">
                  <c:v>2.7926078028747434</c:v>
                </c:pt>
                <c:pt idx="25">
                  <c:v>2.8897586431833004</c:v>
                </c:pt>
                <c:pt idx="26">
                  <c:v>2.729019859064702</c:v>
                </c:pt>
                <c:pt idx="27">
                  <c:v>2.7054361567635903</c:v>
                </c:pt>
                <c:pt idx="28">
                  <c:v>2.9553035356904602</c:v>
                </c:pt>
                <c:pt idx="29">
                  <c:v>2.9979324603721564</c:v>
                </c:pt>
                <c:pt idx="30">
                  <c:v>2.9858429858429854</c:v>
                </c:pt>
                <c:pt idx="31">
                  <c:v>3.1272294887039243</c:v>
                </c:pt>
                <c:pt idx="32">
                  <c:v>3.3609271523178808</c:v>
                </c:pt>
                <c:pt idx="33">
                  <c:v>3.377686796315251</c:v>
                </c:pt>
                <c:pt idx="34">
                  <c:v>3.5687022900763368</c:v>
                </c:pt>
                <c:pt idx="35">
                  <c:v>3.768450184501845</c:v>
                </c:pt>
                <c:pt idx="36">
                  <c:v>3.810359964881475</c:v>
                </c:pt>
                <c:pt idx="37">
                  <c:v>3.813454395377631</c:v>
                </c:pt>
                <c:pt idx="38">
                  <c:v>4.11410204901567</c:v>
                </c:pt>
                <c:pt idx="39">
                  <c:v>4.18745275888133</c:v>
                </c:pt>
                <c:pt idx="40">
                  <c:v>4.094599364631133</c:v>
                </c:pt>
                <c:pt idx="41">
                  <c:v>3.698674426123505</c:v>
                </c:pt>
                <c:pt idx="42">
                  <c:v>4.061499039077515</c:v>
                </c:pt>
                <c:pt idx="43">
                  <c:v>4.202898550724638</c:v>
                </c:pt>
                <c:pt idx="44">
                  <c:v>4.31013431013431</c:v>
                </c:pt>
                <c:pt idx="45">
                  <c:v>4.5258749626084365</c:v>
                </c:pt>
                <c:pt idx="46">
                  <c:v>4.603453321627159</c:v>
                </c:pt>
                <c:pt idx="47">
                  <c:v>4.640430351075877</c:v>
                </c:pt>
                <c:pt idx="48">
                  <c:v>4.794221858817116</c:v>
                </c:pt>
                <c:pt idx="49">
                  <c:v>4.990426041168023</c:v>
                </c:pt>
                <c:pt idx="50">
                  <c:v>4.782182103610675</c:v>
                </c:pt>
                <c:pt idx="51">
                  <c:v>4.318255250403877</c:v>
                </c:pt>
                <c:pt idx="52">
                  <c:v>4.5805022156573125</c:v>
                </c:pt>
                <c:pt idx="53">
                  <c:v>4.723127035830618</c:v>
                </c:pt>
                <c:pt idx="54">
                  <c:v>4.91840095822728</c:v>
                </c:pt>
                <c:pt idx="55">
                  <c:v>5.303554576910978</c:v>
                </c:pt>
                <c:pt idx="56">
                  <c:v>5.44157002676182</c:v>
                </c:pt>
                <c:pt idx="57">
                  <c:v>5.580789816288152</c:v>
                </c:pt>
                <c:pt idx="58">
                  <c:v>5.924204001127078</c:v>
                </c:pt>
                <c:pt idx="59">
                  <c:v>6.0818713450292385</c:v>
                </c:pt>
                <c:pt idx="60">
                  <c:v>6.200443581924036</c:v>
                </c:pt>
                <c:pt idx="61">
                  <c:v>6.475101129864695</c:v>
                </c:pt>
                <c:pt idx="62">
                  <c:v>6.509289006844531</c:v>
                </c:pt>
                <c:pt idx="63">
                  <c:v>6.580802993236437</c:v>
                </c:pt>
                <c:pt idx="64">
                  <c:v>5.846343467543139</c:v>
                </c:pt>
                <c:pt idx="65">
                  <c:v>4.635463546354635</c:v>
                </c:pt>
                <c:pt idx="66">
                  <c:v>3.9528892160471103</c:v>
                </c:pt>
                <c:pt idx="67">
                  <c:v>3.781642086726832</c:v>
                </c:pt>
                <c:pt idx="68">
                  <c:v>3.6706125516723045</c:v>
                </c:pt>
                <c:pt idx="69">
                  <c:v>3.571252566735113</c:v>
                </c:pt>
                <c:pt idx="70">
                  <c:v>3.402353642186802</c:v>
                </c:pt>
                <c:pt idx="71">
                  <c:v>3.130632179954598</c:v>
                </c:pt>
                <c:pt idx="72">
                  <c:v>2.815267698988629</c:v>
                </c:pt>
                <c:pt idx="73">
                  <c:v>2.584511658394981</c:v>
                </c:pt>
                <c:pt idx="74">
                  <c:v>2.678120046270511</c:v>
                </c:pt>
                <c:pt idx="75">
                  <c:v>2.7985999134777995</c:v>
                </c:pt>
                <c:pt idx="76">
                  <c:v>2.979026539876081</c:v>
                </c:pt>
                <c:pt idx="77">
                  <c:v>2.9847993740918746</c:v>
                </c:pt>
                <c:pt idx="78">
                  <c:v>3.02573415211106</c:v>
                </c:pt>
                <c:pt idx="79">
                  <c:v>3.135779028502972</c:v>
                </c:pt>
                <c:pt idx="80">
                  <c:v>3.2425709590014655</c:v>
                </c:pt>
                <c:pt idx="81">
                  <c:v>3.208205172637873</c:v>
                </c:pt>
                <c:pt idx="82">
                  <c:v>3.248303815314125</c:v>
                </c:pt>
                <c:pt idx="83">
                  <c:v>3.455616149580679</c:v>
                </c:pt>
                <c:pt idx="84">
                  <c:v>3.317078341990883</c:v>
                </c:pt>
                <c:pt idx="85">
                  <c:v>3.3327270890168736</c:v>
                </c:pt>
                <c:pt idx="86">
                  <c:v>3.410091432441585</c:v>
                </c:pt>
                <c:pt idx="87">
                  <c:v>3.5876873228027537</c:v>
                </c:pt>
                <c:pt idx="88">
                  <c:v>3.7365744507729866</c:v>
                </c:pt>
                <c:pt idx="89">
                  <c:v>3.7584473049074822</c:v>
                </c:pt>
                <c:pt idx="90">
                  <c:v>3.8311130639717192</c:v>
                </c:pt>
                <c:pt idx="91">
                  <c:v>4.033775246194268</c:v>
                </c:pt>
                <c:pt idx="92">
                  <c:v>4.168944345414934</c:v>
                </c:pt>
                <c:pt idx="93">
                  <c:v>4.251200000000001</c:v>
                </c:pt>
                <c:pt idx="94">
                  <c:v>4.539605869340207</c:v>
                </c:pt>
                <c:pt idx="95">
                  <c:v>4.647879025923015</c:v>
                </c:pt>
                <c:pt idx="96">
                  <c:v>4.806753147653567</c:v>
                </c:pt>
                <c:pt idx="97">
                  <c:v>4.854185924274554</c:v>
                </c:pt>
                <c:pt idx="98">
                  <c:v>4.978485370051635</c:v>
                </c:pt>
                <c:pt idx="99">
                  <c:v>5.06890947505282</c:v>
                </c:pt>
                <c:pt idx="100">
                  <c:v>5.197128179736336</c:v>
                </c:pt>
                <c:pt idx="101">
                  <c:v>5.276952798362216</c:v>
                </c:pt>
                <c:pt idx="102">
                  <c:v>5.294668930390492</c:v>
                </c:pt>
                <c:pt idx="103">
                  <c:v>5.236166645169611</c:v>
                </c:pt>
                <c:pt idx="104">
                  <c:v>5.444387037860309</c:v>
                </c:pt>
                <c:pt idx="105">
                  <c:v>5.6252526613663925</c:v>
                </c:pt>
                <c:pt idx="106">
                  <c:v>5.812146743157137</c:v>
                </c:pt>
                <c:pt idx="107">
                  <c:v>5.747065410456406</c:v>
                </c:pt>
                <c:pt idx="108">
                  <c:v>5.910788553933548</c:v>
                </c:pt>
              </c:numCache>
            </c:numRef>
          </c:val>
          <c:smooth val="0"/>
        </c:ser>
        <c:marker val="1"/>
        <c:axId val="64079870"/>
        <c:axId val="39847919"/>
      </c:lineChart>
      <c:catAx>
        <c:axId val="52158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72309"/>
        <c:crosses val="autoZero"/>
        <c:auto val="0"/>
        <c:lblOffset val="100"/>
        <c:tickLblSkip val="5"/>
        <c:tickMarkSkip val="5"/>
        <c:noMultiLvlLbl val="0"/>
      </c:catAx>
      <c:valAx>
        <c:axId val="66772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crossAx val="52158388"/>
        <c:crossesAt val="1"/>
        <c:crossBetween val="between"/>
        <c:dispUnits/>
      </c:valAx>
      <c:catAx>
        <c:axId val="64079870"/>
        <c:scaling>
          <c:orientation val="minMax"/>
        </c:scaling>
        <c:axPos val="b"/>
        <c:delete val="1"/>
        <c:majorTickMark val="in"/>
        <c:minorTickMark val="none"/>
        <c:tickLblPos val="nextTo"/>
        <c:crossAx val="39847919"/>
        <c:crosses val="autoZero"/>
        <c:auto val="0"/>
        <c:lblOffset val="100"/>
        <c:tickLblSkip val="1"/>
        <c:noMultiLvlLbl val="0"/>
      </c:catAx>
      <c:valAx>
        <c:axId val="3984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multiplier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0798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NomY and RealY
log scale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Data!$D$3</c:f>
              <c:strCache>
                <c:ptCount val="1"/>
                <c:pt idx="0">
                  <c:v>NomY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Data!$D$4:$D$112</c:f>
              <c:numCache>
                <c:ptCount val="109"/>
                <c:pt idx="2">
                  <c:v>7.242</c:v>
                </c:pt>
                <c:pt idx="3">
                  <c:v>6.96</c:v>
                </c:pt>
                <c:pt idx="4">
                  <c:v>6.946</c:v>
                </c:pt>
                <c:pt idx="5">
                  <c:v>8.127</c:v>
                </c:pt>
                <c:pt idx="6">
                  <c:v>8.074</c:v>
                </c:pt>
                <c:pt idx="7">
                  <c:v>7.776</c:v>
                </c:pt>
                <c:pt idx="8">
                  <c:v>7.665</c:v>
                </c:pt>
                <c:pt idx="9">
                  <c:v>7.82</c:v>
                </c:pt>
                <c:pt idx="10">
                  <c:v>8.062</c:v>
                </c:pt>
                <c:pt idx="11">
                  <c:v>7.993</c:v>
                </c:pt>
                <c:pt idx="12">
                  <c:v>8.509</c:v>
                </c:pt>
                <c:pt idx="13">
                  <c:v>10.77</c:v>
                </c:pt>
                <c:pt idx="14">
                  <c:v>10.762</c:v>
                </c:pt>
                <c:pt idx="15">
                  <c:v>11.595</c:v>
                </c:pt>
                <c:pt idx="16">
                  <c:v>11.228</c:v>
                </c:pt>
                <c:pt idx="17">
                  <c:v>10.889</c:v>
                </c:pt>
                <c:pt idx="18">
                  <c:v>10.127</c:v>
                </c:pt>
                <c:pt idx="19">
                  <c:v>10.521</c:v>
                </c:pt>
                <c:pt idx="20">
                  <c:v>10.887</c:v>
                </c:pt>
                <c:pt idx="21">
                  <c:v>10.717</c:v>
                </c:pt>
                <c:pt idx="22">
                  <c:v>11.093</c:v>
                </c:pt>
                <c:pt idx="23">
                  <c:v>11.752</c:v>
                </c:pt>
                <c:pt idx="24">
                  <c:v>12.112</c:v>
                </c:pt>
                <c:pt idx="25">
                  <c:v>12.691</c:v>
                </c:pt>
                <c:pt idx="26">
                  <c:v>12.497</c:v>
                </c:pt>
                <c:pt idx="27">
                  <c:v>11.005</c:v>
                </c:pt>
                <c:pt idx="28">
                  <c:v>12.089</c:v>
                </c:pt>
                <c:pt idx="29">
                  <c:v>11.445</c:v>
                </c:pt>
                <c:pt idx="30">
                  <c:v>12.613</c:v>
                </c:pt>
                <c:pt idx="31">
                  <c:v>13.195</c:v>
                </c:pt>
                <c:pt idx="32">
                  <c:v>15.136</c:v>
                </c:pt>
                <c:pt idx="33">
                  <c:v>16.447</c:v>
                </c:pt>
                <c:pt idx="34">
                  <c:v>18.254</c:v>
                </c:pt>
                <c:pt idx="35">
                  <c:v>18.87</c:v>
                </c:pt>
                <c:pt idx="36">
                  <c:v>19.91</c:v>
                </c:pt>
                <c:pt idx="37">
                  <c:v>19.765</c:v>
                </c:pt>
                <c:pt idx="38">
                  <c:v>21.794</c:v>
                </c:pt>
                <c:pt idx="39">
                  <c:v>25.185</c:v>
                </c:pt>
                <c:pt idx="40">
                  <c:v>26.479</c:v>
                </c:pt>
                <c:pt idx="41">
                  <c:v>23.564</c:v>
                </c:pt>
                <c:pt idx="42">
                  <c:v>27.78</c:v>
                </c:pt>
                <c:pt idx="43">
                  <c:v>28.974</c:v>
                </c:pt>
                <c:pt idx="44">
                  <c:v>29.233</c:v>
                </c:pt>
                <c:pt idx="45">
                  <c:v>32.093</c:v>
                </c:pt>
                <c:pt idx="46">
                  <c:v>33.758</c:v>
                </c:pt>
                <c:pt idx="47">
                  <c:v>30.871</c:v>
                </c:pt>
                <c:pt idx="48">
                  <c:v>32.847</c:v>
                </c:pt>
                <c:pt idx="49">
                  <c:v>43.525</c:v>
                </c:pt>
                <c:pt idx="50">
                  <c:v>52.344</c:v>
                </c:pt>
                <c:pt idx="51">
                  <c:v>66.124</c:v>
                </c:pt>
                <c:pt idx="52">
                  <c:v>69.864</c:v>
                </c:pt>
                <c:pt idx="53">
                  <c:v>75.707</c:v>
                </c:pt>
                <c:pt idx="54">
                  <c:v>61.793</c:v>
                </c:pt>
                <c:pt idx="55">
                  <c:v>62.996</c:v>
                </c:pt>
                <c:pt idx="56">
                  <c:v>74.095</c:v>
                </c:pt>
                <c:pt idx="57">
                  <c:v>75.235</c:v>
                </c:pt>
                <c:pt idx="58">
                  <c:v>78.602</c:v>
                </c:pt>
                <c:pt idx="59">
                  <c:v>84.566</c:v>
                </c:pt>
                <c:pt idx="60">
                  <c:v>83.104</c:v>
                </c:pt>
                <c:pt idx="61">
                  <c:v>84.98</c:v>
                </c:pt>
                <c:pt idx="62">
                  <c:v>90.32</c:v>
                </c:pt>
                <c:pt idx="63">
                  <c:v>76.862</c:v>
                </c:pt>
                <c:pt idx="64">
                  <c:v>61.733</c:v>
                </c:pt>
                <c:pt idx="65">
                  <c:v>44.773</c:v>
                </c:pt>
                <c:pt idx="66">
                  <c:v>42.65</c:v>
                </c:pt>
                <c:pt idx="67">
                  <c:v>50.341</c:v>
                </c:pt>
                <c:pt idx="68">
                  <c:v>58.165</c:v>
                </c:pt>
                <c:pt idx="69">
                  <c:v>68.257</c:v>
                </c:pt>
                <c:pt idx="70">
                  <c:v>75.07</c:v>
                </c:pt>
                <c:pt idx="71">
                  <c:v>68.793</c:v>
                </c:pt>
                <c:pt idx="72">
                  <c:v>73.848</c:v>
                </c:pt>
                <c:pt idx="73">
                  <c:v>81.843</c:v>
                </c:pt>
                <c:pt idx="74">
                  <c:v>98.958</c:v>
                </c:pt>
                <c:pt idx="75">
                  <c:v>129.275</c:v>
                </c:pt>
                <c:pt idx="76">
                  <c:v>157.521</c:v>
                </c:pt>
                <c:pt idx="77">
                  <c:v>171.503</c:v>
                </c:pt>
                <c:pt idx="78">
                  <c:v>172.983</c:v>
                </c:pt>
                <c:pt idx="79">
                  <c:v>160.465</c:v>
                </c:pt>
                <c:pt idx="80">
                  <c:v>179.049</c:v>
                </c:pt>
                <c:pt idx="81">
                  <c:v>198.36</c:v>
                </c:pt>
                <c:pt idx="82">
                  <c:v>196.072</c:v>
                </c:pt>
                <c:pt idx="83">
                  <c:v>217.891</c:v>
                </c:pt>
                <c:pt idx="84">
                  <c:v>251.358</c:v>
                </c:pt>
                <c:pt idx="85">
                  <c:v>263.775</c:v>
                </c:pt>
                <c:pt idx="86">
                  <c:v>277.847</c:v>
                </c:pt>
                <c:pt idx="87">
                  <c:v>276.755</c:v>
                </c:pt>
                <c:pt idx="88">
                  <c:v>302.321</c:v>
                </c:pt>
                <c:pt idx="89">
                  <c:v>317.153</c:v>
                </c:pt>
                <c:pt idx="90">
                  <c:v>332.88</c:v>
                </c:pt>
                <c:pt idx="91">
                  <c:v>336.242</c:v>
                </c:pt>
                <c:pt idx="92">
                  <c:v>365.775</c:v>
                </c:pt>
                <c:pt idx="93">
                  <c:v>380.651</c:v>
                </c:pt>
                <c:pt idx="94">
                  <c:v>393.912</c:v>
                </c:pt>
                <c:pt idx="95">
                  <c:v>426.376</c:v>
                </c:pt>
                <c:pt idx="96">
                  <c:v>450.62</c:v>
                </c:pt>
                <c:pt idx="97">
                  <c:v>482.756</c:v>
                </c:pt>
                <c:pt idx="98">
                  <c:v>523.82</c:v>
                </c:pt>
                <c:pt idx="99">
                  <c:v>574.186</c:v>
                </c:pt>
                <c:pt idx="100">
                  <c:v>605.779</c:v>
                </c:pt>
                <c:pt idx="101">
                  <c:v>660.09</c:v>
                </c:pt>
                <c:pt idx="102">
                  <c:v>708.573</c:v>
                </c:pt>
                <c:pt idx="103">
                  <c:v>740.587</c:v>
                </c:pt>
                <c:pt idx="104">
                  <c:v>801.277</c:v>
                </c:pt>
                <c:pt idx="105">
                  <c:v>885.254</c:v>
                </c:pt>
                <c:pt idx="106">
                  <c:v>987.543</c:v>
                </c:pt>
                <c:pt idx="107">
                  <c:v>1059.479</c:v>
                </c:pt>
                <c:pt idx="108">
                  <c:v>1125.473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Data!$E$3</c:f>
              <c:strCache>
                <c:ptCount val="1"/>
                <c:pt idx="0">
                  <c:v>RealY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Data!$E$4:$E$112</c:f>
              <c:numCache>
                <c:ptCount val="109"/>
                <c:pt idx="2">
                  <c:v>9.959</c:v>
                </c:pt>
                <c:pt idx="3">
                  <c:v>10.133</c:v>
                </c:pt>
                <c:pt idx="4">
                  <c:v>9.956</c:v>
                </c:pt>
                <c:pt idx="5">
                  <c:v>12.251</c:v>
                </c:pt>
                <c:pt idx="6">
                  <c:v>12.319</c:v>
                </c:pt>
                <c:pt idx="7">
                  <c:v>12</c:v>
                </c:pt>
                <c:pt idx="8">
                  <c:v>12.104</c:v>
                </c:pt>
                <c:pt idx="9">
                  <c:v>12.942</c:v>
                </c:pt>
                <c:pt idx="10">
                  <c:v>13.859</c:v>
                </c:pt>
                <c:pt idx="11">
                  <c:v>14.84</c:v>
                </c:pt>
                <c:pt idx="12">
                  <c:v>16.367</c:v>
                </c:pt>
                <c:pt idx="13">
                  <c:v>18.765</c:v>
                </c:pt>
                <c:pt idx="14">
                  <c:v>19.13</c:v>
                </c:pt>
                <c:pt idx="15">
                  <c:v>19.94</c:v>
                </c:pt>
                <c:pt idx="16">
                  <c:v>19.578</c:v>
                </c:pt>
                <c:pt idx="17">
                  <c:v>20.015</c:v>
                </c:pt>
                <c:pt idx="18">
                  <c:v>19.954</c:v>
                </c:pt>
                <c:pt idx="19">
                  <c:v>21.015</c:v>
                </c:pt>
                <c:pt idx="20">
                  <c:v>21.53</c:v>
                </c:pt>
                <c:pt idx="21">
                  <c:v>20.801</c:v>
                </c:pt>
                <c:pt idx="22">
                  <c:v>21.422</c:v>
                </c:pt>
                <c:pt idx="23">
                  <c:v>23.131</c:v>
                </c:pt>
                <c:pt idx="24">
                  <c:v>24.074</c:v>
                </c:pt>
                <c:pt idx="25">
                  <c:v>26.289</c:v>
                </c:pt>
                <c:pt idx="26">
                  <c:v>25.266</c:v>
                </c:pt>
                <c:pt idx="27">
                  <c:v>23.734</c:v>
                </c:pt>
                <c:pt idx="28">
                  <c:v>26.47</c:v>
                </c:pt>
                <c:pt idx="29">
                  <c:v>25.795</c:v>
                </c:pt>
                <c:pt idx="30">
                  <c:v>28.277</c:v>
                </c:pt>
                <c:pt idx="31">
                  <c:v>28.774</c:v>
                </c:pt>
                <c:pt idx="32">
                  <c:v>32.114</c:v>
                </c:pt>
                <c:pt idx="33">
                  <c:v>33.171</c:v>
                </c:pt>
                <c:pt idx="34">
                  <c:v>37.03</c:v>
                </c:pt>
                <c:pt idx="35">
                  <c:v>36.969</c:v>
                </c:pt>
                <c:pt idx="36">
                  <c:v>38.628</c:v>
                </c:pt>
                <c:pt idx="37">
                  <c:v>37.799</c:v>
                </c:pt>
                <c:pt idx="38">
                  <c:v>40.809</c:v>
                </c:pt>
                <c:pt idx="39">
                  <c:v>46.239</c:v>
                </c:pt>
                <c:pt idx="40">
                  <c:v>46.628</c:v>
                </c:pt>
                <c:pt idx="41">
                  <c:v>41.588</c:v>
                </c:pt>
                <c:pt idx="42">
                  <c:v>47.294</c:v>
                </c:pt>
                <c:pt idx="43">
                  <c:v>48.105</c:v>
                </c:pt>
                <c:pt idx="44">
                  <c:v>48.939</c:v>
                </c:pt>
                <c:pt idx="45">
                  <c:v>51.534</c:v>
                </c:pt>
                <c:pt idx="46">
                  <c:v>53.942</c:v>
                </c:pt>
                <c:pt idx="47">
                  <c:v>48.636</c:v>
                </c:pt>
                <c:pt idx="48">
                  <c:v>50.121</c:v>
                </c:pt>
                <c:pt idx="49">
                  <c:v>58.817</c:v>
                </c:pt>
                <c:pt idx="50">
                  <c:v>57.269</c:v>
                </c:pt>
                <c:pt idx="51">
                  <c:v>62.915</c:v>
                </c:pt>
                <c:pt idx="52">
                  <c:v>65.477</c:v>
                </c:pt>
                <c:pt idx="53">
                  <c:v>62.208</c:v>
                </c:pt>
                <c:pt idx="54">
                  <c:v>59.567</c:v>
                </c:pt>
                <c:pt idx="55">
                  <c:v>63.859</c:v>
                </c:pt>
                <c:pt idx="56">
                  <c:v>73.46</c:v>
                </c:pt>
                <c:pt idx="57">
                  <c:v>75.559</c:v>
                </c:pt>
                <c:pt idx="58">
                  <c:v>77.343</c:v>
                </c:pt>
                <c:pt idx="59">
                  <c:v>82.807</c:v>
                </c:pt>
                <c:pt idx="60">
                  <c:v>83.623</c:v>
                </c:pt>
                <c:pt idx="61">
                  <c:v>84.918</c:v>
                </c:pt>
                <c:pt idx="62">
                  <c:v>90.308</c:v>
                </c:pt>
                <c:pt idx="63">
                  <c:v>80.483</c:v>
                </c:pt>
                <c:pt idx="64">
                  <c:v>73.508</c:v>
                </c:pt>
                <c:pt idx="65">
                  <c:v>60.285</c:v>
                </c:pt>
                <c:pt idx="66">
                  <c:v>58.205</c:v>
                </c:pt>
                <c:pt idx="67">
                  <c:v>64.42</c:v>
                </c:pt>
                <c:pt idx="68">
                  <c:v>75.393</c:v>
                </c:pt>
                <c:pt idx="69">
                  <c:v>84.965</c:v>
                </c:pt>
                <c:pt idx="70">
                  <c:v>92.717</c:v>
                </c:pt>
                <c:pt idx="71">
                  <c:v>85.391</c:v>
                </c:pt>
                <c:pt idx="72">
                  <c:v>92.268</c:v>
                </c:pt>
                <c:pt idx="73">
                  <c:v>101.176</c:v>
                </c:pt>
                <c:pt idx="74">
                  <c:v>113.348</c:v>
                </c:pt>
                <c:pt idx="75">
                  <c:v>130.978</c:v>
                </c:pt>
                <c:pt idx="76">
                  <c:v>141.021</c:v>
                </c:pt>
                <c:pt idx="77">
                  <c:v>142.919</c:v>
                </c:pt>
                <c:pt idx="78">
                  <c:v>138.055</c:v>
                </c:pt>
                <c:pt idx="79">
                  <c:v>126.95</c:v>
                </c:pt>
                <c:pt idx="80">
                  <c:v>131.075</c:v>
                </c:pt>
                <c:pt idx="81">
                  <c:v>136.236</c:v>
                </c:pt>
                <c:pt idx="82">
                  <c:v>136.445</c:v>
                </c:pt>
                <c:pt idx="83">
                  <c:v>148.731</c:v>
                </c:pt>
                <c:pt idx="84">
                  <c:v>161.024</c:v>
                </c:pt>
                <c:pt idx="85">
                  <c:v>166.946</c:v>
                </c:pt>
                <c:pt idx="86">
                  <c:v>173.221</c:v>
                </c:pt>
                <c:pt idx="87">
                  <c:v>170.206</c:v>
                </c:pt>
                <c:pt idx="88">
                  <c:v>182.011</c:v>
                </c:pt>
                <c:pt idx="89">
                  <c:v>185.687</c:v>
                </c:pt>
                <c:pt idx="90">
                  <c:v>188.494</c:v>
                </c:pt>
                <c:pt idx="91">
                  <c:v>187.845</c:v>
                </c:pt>
                <c:pt idx="92">
                  <c:v>199.768</c:v>
                </c:pt>
                <c:pt idx="93">
                  <c:v>204.212</c:v>
                </c:pt>
                <c:pt idx="94">
                  <c:v>209.194</c:v>
                </c:pt>
                <c:pt idx="95">
                  <c:v>221.84</c:v>
                </c:pt>
                <c:pt idx="96">
                  <c:v>230.85</c:v>
                </c:pt>
                <c:pt idx="97">
                  <c:v>243.202</c:v>
                </c:pt>
                <c:pt idx="98">
                  <c:v>257.785</c:v>
                </c:pt>
                <c:pt idx="99">
                  <c:v>273.552</c:v>
                </c:pt>
                <c:pt idx="100">
                  <c:v>280.194</c:v>
                </c:pt>
                <c:pt idx="101">
                  <c:v>292.334</c:v>
                </c:pt>
                <c:pt idx="102">
                  <c:v>299.228</c:v>
                </c:pt>
                <c:pt idx="103">
                  <c:v>296.591</c:v>
                </c:pt>
                <c:pt idx="104">
                  <c:v>304.546</c:v>
                </c:pt>
                <c:pt idx="105">
                  <c:v>316.389</c:v>
                </c:pt>
                <c:pt idx="106">
                  <c:v>330.352</c:v>
                </c:pt>
                <c:pt idx="107">
                  <c:v>330.621</c:v>
                </c:pt>
                <c:pt idx="108">
                  <c:v>324.812</c:v>
                </c:pt>
              </c:numCache>
            </c:numRef>
          </c:val>
          <c:smooth val="0"/>
        </c:ser>
        <c:marker val="1"/>
        <c:axId val="32424890"/>
        <c:axId val="23388555"/>
      </c:lineChart>
      <c:catAx>
        <c:axId val="3242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23388555"/>
        <c:crosses val="autoZero"/>
        <c:auto val="0"/>
        <c:lblOffset val="100"/>
        <c:tickLblSkip val="5"/>
        <c:tickMarkSkip val="5"/>
        <c:noMultiLvlLbl val="0"/>
      </c:catAx>
      <c:valAx>
        <c:axId val="2338855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$ billions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424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Price Level - Implicit Price Deflator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Data!$F$3</c:f>
              <c:strCache>
                <c:ptCount val="1"/>
                <c:pt idx="0">
                  <c:v>IPD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Data!$F$4:$F$112</c:f>
              <c:numCache>
                <c:ptCount val="109"/>
                <c:pt idx="2">
                  <c:v>72.7</c:v>
                </c:pt>
                <c:pt idx="3">
                  <c:v>68.7</c:v>
                </c:pt>
                <c:pt idx="4">
                  <c:v>69.8</c:v>
                </c:pt>
                <c:pt idx="5">
                  <c:v>66.3</c:v>
                </c:pt>
                <c:pt idx="6">
                  <c:v>65.5</c:v>
                </c:pt>
                <c:pt idx="7">
                  <c:v>64.8</c:v>
                </c:pt>
                <c:pt idx="8">
                  <c:v>63.3</c:v>
                </c:pt>
                <c:pt idx="9">
                  <c:v>60.4</c:v>
                </c:pt>
                <c:pt idx="10">
                  <c:v>58.2</c:v>
                </c:pt>
                <c:pt idx="11">
                  <c:v>53.9</c:v>
                </c:pt>
                <c:pt idx="12">
                  <c:v>52</c:v>
                </c:pt>
                <c:pt idx="13">
                  <c:v>57.4</c:v>
                </c:pt>
                <c:pt idx="14">
                  <c:v>56.3</c:v>
                </c:pt>
                <c:pt idx="15">
                  <c:v>58.1</c:v>
                </c:pt>
                <c:pt idx="16">
                  <c:v>57.4</c:v>
                </c:pt>
                <c:pt idx="17">
                  <c:v>54.4</c:v>
                </c:pt>
                <c:pt idx="18">
                  <c:v>50.8</c:v>
                </c:pt>
                <c:pt idx="19">
                  <c:v>50.1</c:v>
                </c:pt>
                <c:pt idx="20">
                  <c:v>50.6</c:v>
                </c:pt>
                <c:pt idx="21">
                  <c:v>51.5</c:v>
                </c:pt>
                <c:pt idx="22">
                  <c:v>51.8</c:v>
                </c:pt>
                <c:pt idx="23">
                  <c:v>50.8</c:v>
                </c:pt>
                <c:pt idx="24">
                  <c:v>50.3</c:v>
                </c:pt>
                <c:pt idx="25">
                  <c:v>48.3</c:v>
                </c:pt>
                <c:pt idx="26">
                  <c:v>49.5</c:v>
                </c:pt>
                <c:pt idx="27">
                  <c:v>46.4</c:v>
                </c:pt>
                <c:pt idx="28">
                  <c:v>45.7</c:v>
                </c:pt>
                <c:pt idx="29">
                  <c:v>44.4</c:v>
                </c:pt>
                <c:pt idx="30">
                  <c:v>44.6</c:v>
                </c:pt>
                <c:pt idx="31">
                  <c:v>45.9</c:v>
                </c:pt>
                <c:pt idx="32">
                  <c:v>47.1</c:v>
                </c:pt>
                <c:pt idx="33">
                  <c:v>49.6</c:v>
                </c:pt>
                <c:pt idx="34">
                  <c:v>49.3</c:v>
                </c:pt>
                <c:pt idx="35">
                  <c:v>51</c:v>
                </c:pt>
                <c:pt idx="36">
                  <c:v>51.5</c:v>
                </c:pt>
                <c:pt idx="37">
                  <c:v>52.3</c:v>
                </c:pt>
                <c:pt idx="38">
                  <c:v>53.4</c:v>
                </c:pt>
                <c:pt idx="39">
                  <c:v>54.5</c:v>
                </c:pt>
                <c:pt idx="40">
                  <c:v>56.8</c:v>
                </c:pt>
                <c:pt idx="41">
                  <c:v>56.7</c:v>
                </c:pt>
                <c:pt idx="42">
                  <c:v>58.7</c:v>
                </c:pt>
                <c:pt idx="43">
                  <c:v>60.2</c:v>
                </c:pt>
                <c:pt idx="44">
                  <c:v>59.7</c:v>
                </c:pt>
                <c:pt idx="45">
                  <c:v>62.3</c:v>
                </c:pt>
                <c:pt idx="46">
                  <c:v>62.6</c:v>
                </c:pt>
                <c:pt idx="47">
                  <c:v>63.5</c:v>
                </c:pt>
                <c:pt idx="48">
                  <c:v>65.5</c:v>
                </c:pt>
                <c:pt idx="49">
                  <c:v>74</c:v>
                </c:pt>
                <c:pt idx="50">
                  <c:v>91.4</c:v>
                </c:pt>
                <c:pt idx="51">
                  <c:v>105.1</c:v>
                </c:pt>
                <c:pt idx="52">
                  <c:v>106.7</c:v>
                </c:pt>
                <c:pt idx="53">
                  <c:v>121.7</c:v>
                </c:pt>
                <c:pt idx="54">
                  <c:v>103.7</c:v>
                </c:pt>
                <c:pt idx="55">
                  <c:v>98.6</c:v>
                </c:pt>
                <c:pt idx="56">
                  <c:v>100.9</c:v>
                </c:pt>
                <c:pt idx="57">
                  <c:v>99.6</c:v>
                </c:pt>
                <c:pt idx="58">
                  <c:v>101.6</c:v>
                </c:pt>
                <c:pt idx="59">
                  <c:v>102.1</c:v>
                </c:pt>
                <c:pt idx="60">
                  <c:v>99.4</c:v>
                </c:pt>
                <c:pt idx="61">
                  <c:v>100.1</c:v>
                </c:pt>
                <c:pt idx="62">
                  <c:v>100</c:v>
                </c:pt>
                <c:pt idx="63">
                  <c:v>95.5</c:v>
                </c:pt>
                <c:pt idx="64">
                  <c:v>84</c:v>
                </c:pt>
                <c:pt idx="65">
                  <c:v>74.3</c:v>
                </c:pt>
                <c:pt idx="66">
                  <c:v>73.3</c:v>
                </c:pt>
                <c:pt idx="67">
                  <c:v>78.1</c:v>
                </c:pt>
                <c:pt idx="68">
                  <c:v>77.1</c:v>
                </c:pt>
                <c:pt idx="69">
                  <c:v>80.3</c:v>
                </c:pt>
                <c:pt idx="70">
                  <c:v>81</c:v>
                </c:pt>
                <c:pt idx="71">
                  <c:v>80.6</c:v>
                </c:pt>
                <c:pt idx="72">
                  <c:v>80</c:v>
                </c:pt>
                <c:pt idx="73">
                  <c:v>80.9</c:v>
                </c:pt>
                <c:pt idx="74">
                  <c:v>87.3</c:v>
                </c:pt>
                <c:pt idx="75">
                  <c:v>98.7</c:v>
                </c:pt>
                <c:pt idx="76">
                  <c:v>111.7</c:v>
                </c:pt>
                <c:pt idx="77">
                  <c:v>120</c:v>
                </c:pt>
                <c:pt idx="78">
                  <c:v>125.3</c:v>
                </c:pt>
                <c:pt idx="79">
                  <c:v>126.4</c:v>
                </c:pt>
                <c:pt idx="80">
                  <c:v>136.6</c:v>
                </c:pt>
                <c:pt idx="81">
                  <c:v>145.6</c:v>
                </c:pt>
                <c:pt idx="82">
                  <c:v>143.7</c:v>
                </c:pt>
                <c:pt idx="83">
                  <c:v>146.5</c:v>
                </c:pt>
                <c:pt idx="84">
                  <c:v>156.1</c:v>
                </c:pt>
                <c:pt idx="85">
                  <c:v>158</c:v>
                </c:pt>
                <c:pt idx="86">
                  <c:v>160.4</c:v>
                </c:pt>
                <c:pt idx="87">
                  <c:v>162.6</c:v>
                </c:pt>
                <c:pt idx="88">
                  <c:v>166.1</c:v>
                </c:pt>
                <c:pt idx="89">
                  <c:v>170.8</c:v>
                </c:pt>
                <c:pt idx="90">
                  <c:v>176.6</c:v>
                </c:pt>
                <c:pt idx="91">
                  <c:v>179</c:v>
                </c:pt>
                <c:pt idx="92">
                  <c:v>183.1</c:v>
                </c:pt>
                <c:pt idx="93">
                  <c:v>186.4</c:v>
                </c:pt>
                <c:pt idx="94">
                  <c:v>188.3</c:v>
                </c:pt>
                <c:pt idx="95">
                  <c:v>192.2</c:v>
                </c:pt>
                <c:pt idx="96">
                  <c:v>195.2</c:v>
                </c:pt>
                <c:pt idx="97">
                  <c:v>198.5</c:v>
                </c:pt>
                <c:pt idx="98">
                  <c:v>203.2</c:v>
                </c:pt>
                <c:pt idx="99">
                  <c:v>209.9</c:v>
                </c:pt>
                <c:pt idx="100">
                  <c:v>216.2</c:v>
                </c:pt>
                <c:pt idx="101">
                  <c:v>225.8</c:v>
                </c:pt>
                <c:pt idx="102">
                  <c:v>236.8</c:v>
                </c:pt>
                <c:pt idx="103">
                  <c:v>249.7</c:v>
                </c:pt>
                <c:pt idx="104">
                  <c:v>263.2</c:v>
                </c:pt>
                <c:pt idx="105">
                  <c:v>279.8</c:v>
                </c:pt>
                <c:pt idx="106">
                  <c:v>298.9</c:v>
                </c:pt>
                <c:pt idx="107">
                  <c:v>321.7</c:v>
                </c:pt>
                <c:pt idx="108">
                  <c:v>346.5</c:v>
                </c:pt>
              </c:numCache>
            </c:numRef>
          </c:val>
          <c:smooth val="0"/>
        </c:ser>
        <c:marker val="1"/>
        <c:axId val="9170404"/>
        <c:axId val="15424773"/>
      </c:lineChart>
      <c:catAx>
        <c:axId val="917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424773"/>
        <c:crosses val="autoZero"/>
        <c:auto val="0"/>
        <c:lblOffset val="100"/>
        <c:tickLblSkip val="5"/>
        <c:tickMarkSkip val="5"/>
        <c:noMultiLvlLbl val="0"/>
      </c:catAx>
      <c:valAx>
        <c:axId val="1542477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9170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Price Level - Implict Price Deflator
log scale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Data!$F$3</c:f>
              <c:strCache>
                <c:ptCount val="1"/>
                <c:pt idx="0">
                  <c:v>IPD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Data!$F$4:$F$112</c:f>
              <c:numCache>
                <c:ptCount val="109"/>
                <c:pt idx="2">
                  <c:v>72.7</c:v>
                </c:pt>
                <c:pt idx="3">
                  <c:v>68.7</c:v>
                </c:pt>
                <c:pt idx="4">
                  <c:v>69.8</c:v>
                </c:pt>
                <c:pt idx="5">
                  <c:v>66.3</c:v>
                </c:pt>
                <c:pt idx="6">
                  <c:v>65.5</c:v>
                </c:pt>
                <c:pt idx="7">
                  <c:v>64.8</c:v>
                </c:pt>
                <c:pt idx="8">
                  <c:v>63.3</c:v>
                </c:pt>
                <c:pt idx="9">
                  <c:v>60.4</c:v>
                </c:pt>
                <c:pt idx="10">
                  <c:v>58.2</c:v>
                </c:pt>
                <c:pt idx="11">
                  <c:v>53.9</c:v>
                </c:pt>
                <c:pt idx="12">
                  <c:v>52</c:v>
                </c:pt>
                <c:pt idx="13">
                  <c:v>57.4</c:v>
                </c:pt>
                <c:pt idx="14">
                  <c:v>56.3</c:v>
                </c:pt>
                <c:pt idx="15">
                  <c:v>58.1</c:v>
                </c:pt>
                <c:pt idx="16">
                  <c:v>57.4</c:v>
                </c:pt>
                <c:pt idx="17">
                  <c:v>54.4</c:v>
                </c:pt>
                <c:pt idx="18">
                  <c:v>50.8</c:v>
                </c:pt>
                <c:pt idx="19">
                  <c:v>50.1</c:v>
                </c:pt>
                <c:pt idx="20">
                  <c:v>50.6</c:v>
                </c:pt>
                <c:pt idx="21">
                  <c:v>51.5</c:v>
                </c:pt>
                <c:pt idx="22">
                  <c:v>51.8</c:v>
                </c:pt>
                <c:pt idx="23">
                  <c:v>50.8</c:v>
                </c:pt>
                <c:pt idx="24">
                  <c:v>50.3</c:v>
                </c:pt>
                <c:pt idx="25">
                  <c:v>48.3</c:v>
                </c:pt>
                <c:pt idx="26">
                  <c:v>49.5</c:v>
                </c:pt>
                <c:pt idx="27">
                  <c:v>46.4</c:v>
                </c:pt>
                <c:pt idx="28">
                  <c:v>45.7</c:v>
                </c:pt>
                <c:pt idx="29">
                  <c:v>44.4</c:v>
                </c:pt>
                <c:pt idx="30">
                  <c:v>44.6</c:v>
                </c:pt>
                <c:pt idx="31">
                  <c:v>45.9</c:v>
                </c:pt>
                <c:pt idx="32">
                  <c:v>47.1</c:v>
                </c:pt>
                <c:pt idx="33">
                  <c:v>49.6</c:v>
                </c:pt>
                <c:pt idx="34">
                  <c:v>49.3</c:v>
                </c:pt>
                <c:pt idx="35">
                  <c:v>51</c:v>
                </c:pt>
                <c:pt idx="36">
                  <c:v>51.5</c:v>
                </c:pt>
                <c:pt idx="37">
                  <c:v>52.3</c:v>
                </c:pt>
                <c:pt idx="38">
                  <c:v>53.4</c:v>
                </c:pt>
                <c:pt idx="39">
                  <c:v>54.5</c:v>
                </c:pt>
                <c:pt idx="40">
                  <c:v>56.8</c:v>
                </c:pt>
                <c:pt idx="41">
                  <c:v>56.7</c:v>
                </c:pt>
                <c:pt idx="42">
                  <c:v>58.7</c:v>
                </c:pt>
                <c:pt idx="43">
                  <c:v>60.2</c:v>
                </c:pt>
                <c:pt idx="44">
                  <c:v>59.7</c:v>
                </c:pt>
                <c:pt idx="45">
                  <c:v>62.3</c:v>
                </c:pt>
                <c:pt idx="46">
                  <c:v>62.6</c:v>
                </c:pt>
                <c:pt idx="47">
                  <c:v>63.5</c:v>
                </c:pt>
                <c:pt idx="48">
                  <c:v>65.5</c:v>
                </c:pt>
                <c:pt idx="49">
                  <c:v>74</c:v>
                </c:pt>
                <c:pt idx="50">
                  <c:v>91.4</c:v>
                </c:pt>
                <c:pt idx="51">
                  <c:v>105.1</c:v>
                </c:pt>
                <c:pt idx="52">
                  <c:v>106.7</c:v>
                </c:pt>
                <c:pt idx="53">
                  <c:v>121.7</c:v>
                </c:pt>
                <c:pt idx="54">
                  <c:v>103.7</c:v>
                </c:pt>
                <c:pt idx="55">
                  <c:v>98.6</c:v>
                </c:pt>
                <c:pt idx="56">
                  <c:v>100.9</c:v>
                </c:pt>
                <c:pt idx="57">
                  <c:v>99.6</c:v>
                </c:pt>
                <c:pt idx="58">
                  <c:v>101.6</c:v>
                </c:pt>
                <c:pt idx="59">
                  <c:v>102.1</c:v>
                </c:pt>
                <c:pt idx="60">
                  <c:v>99.4</c:v>
                </c:pt>
                <c:pt idx="61">
                  <c:v>100.1</c:v>
                </c:pt>
                <c:pt idx="62">
                  <c:v>100</c:v>
                </c:pt>
                <c:pt idx="63">
                  <c:v>95.5</c:v>
                </c:pt>
                <c:pt idx="64">
                  <c:v>84</c:v>
                </c:pt>
                <c:pt idx="65">
                  <c:v>74.3</c:v>
                </c:pt>
                <c:pt idx="66">
                  <c:v>73.3</c:v>
                </c:pt>
                <c:pt idx="67">
                  <c:v>78.1</c:v>
                </c:pt>
                <c:pt idx="68">
                  <c:v>77.1</c:v>
                </c:pt>
                <c:pt idx="69">
                  <c:v>80.3</c:v>
                </c:pt>
                <c:pt idx="70">
                  <c:v>81</c:v>
                </c:pt>
                <c:pt idx="71">
                  <c:v>80.6</c:v>
                </c:pt>
                <c:pt idx="72">
                  <c:v>80</c:v>
                </c:pt>
                <c:pt idx="73">
                  <c:v>80.9</c:v>
                </c:pt>
                <c:pt idx="74">
                  <c:v>87.3</c:v>
                </c:pt>
                <c:pt idx="75">
                  <c:v>98.7</c:v>
                </c:pt>
                <c:pt idx="76">
                  <c:v>111.7</c:v>
                </c:pt>
                <c:pt idx="77">
                  <c:v>120</c:v>
                </c:pt>
                <c:pt idx="78">
                  <c:v>125.3</c:v>
                </c:pt>
                <c:pt idx="79">
                  <c:v>126.4</c:v>
                </c:pt>
                <c:pt idx="80">
                  <c:v>136.6</c:v>
                </c:pt>
                <c:pt idx="81">
                  <c:v>145.6</c:v>
                </c:pt>
                <c:pt idx="82">
                  <c:v>143.7</c:v>
                </c:pt>
                <c:pt idx="83">
                  <c:v>146.5</c:v>
                </c:pt>
                <c:pt idx="84">
                  <c:v>156.1</c:v>
                </c:pt>
                <c:pt idx="85">
                  <c:v>158</c:v>
                </c:pt>
                <c:pt idx="86">
                  <c:v>160.4</c:v>
                </c:pt>
                <c:pt idx="87">
                  <c:v>162.6</c:v>
                </c:pt>
                <c:pt idx="88">
                  <c:v>166.1</c:v>
                </c:pt>
                <c:pt idx="89">
                  <c:v>170.8</c:v>
                </c:pt>
                <c:pt idx="90">
                  <c:v>176.6</c:v>
                </c:pt>
                <c:pt idx="91">
                  <c:v>179</c:v>
                </c:pt>
                <c:pt idx="92">
                  <c:v>183.1</c:v>
                </c:pt>
                <c:pt idx="93">
                  <c:v>186.4</c:v>
                </c:pt>
                <c:pt idx="94">
                  <c:v>188.3</c:v>
                </c:pt>
                <c:pt idx="95">
                  <c:v>192.2</c:v>
                </c:pt>
                <c:pt idx="96">
                  <c:v>195.2</c:v>
                </c:pt>
                <c:pt idx="97">
                  <c:v>198.5</c:v>
                </c:pt>
                <c:pt idx="98">
                  <c:v>203.2</c:v>
                </c:pt>
                <c:pt idx="99">
                  <c:v>209.9</c:v>
                </c:pt>
                <c:pt idx="100">
                  <c:v>216.2</c:v>
                </c:pt>
                <c:pt idx="101">
                  <c:v>225.8</c:v>
                </c:pt>
                <c:pt idx="102">
                  <c:v>236.8</c:v>
                </c:pt>
                <c:pt idx="103">
                  <c:v>249.7</c:v>
                </c:pt>
                <c:pt idx="104">
                  <c:v>263.2</c:v>
                </c:pt>
                <c:pt idx="105">
                  <c:v>279.8</c:v>
                </c:pt>
                <c:pt idx="106">
                  <c:v>298.9</c:v>
                </c:pt>
                <c:pt idx="107">
                  <c:v>321.7</c:v>
                </c:pt>
                <c:pt idx="108">
                  <c:v>346.5</c:v>
                </c:pt>
              </c:numCache>
            </c:numRef>
          </c:val>
          <c:smooth val="0"/>
        </c:ser>
        <c:marker val="1"/>
        <c:axId val="4605230"/>
        <c:axId val="41447071"/>
      </c:lineChart>
      <c:catAx>
        <c:axId val="46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447071"/>
        <c:crosses val="autoZero"/>
        <c:auto val="0"/>
        <c:lblOffset val="100"/>
        <c:tickLblSkip val="5"/>
        <c:tickMarkSkip val="5"/>
        <c:noMultiLvlLbl val="0"/>
      </c:catAx>
      <c:valAx>
        <c:axId val="41447071"/>
        <c:scaling>
          <c:logBase val="10"/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605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Data!$N$2</c:f>
              <c:strCache>
                <c:ptCount val="1"/>
                <c:pt idx="0">
                  <c:v>Velocity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Data!$N$4:$N$112</c:f>
              <c:numCache>
                <c:ptCount val="109"/>
                <c:pt idx="2">
                  <c:v>5.6578124999999995</c:v>
                </c:pt>
                <c:pt idx="3">
                  <c:v>5.155555555555555</c:v>
                </c:pt>
                <c:pt idx="4">
                  <c:v>4.6306666666666665</c:v>
                </c:pt>
                <c:pt idx="5">
                  <c:v>5.047826086956522</c:v>
                </c:pt>
                <c:pt idx="6">
                  <c:v>4.98395061728395</c:v>
                </c:pt>
                <c:pt idx="7">
                  <c:v>4.712727272727273</c:v>
                </c:pt>
                <c:pt idx="8">
                  <c:v>4.4563953488372094</c:v>
                </c:pt>
                <c:pt idx="9">
                  <c:v>4.654761904761905</c:v>
                </c:pt>
                <c:pt idx="10">
                  <c:v>4.886060606060606</c:v>
                </c:pt>
                <c:pt idx="11">
                  <c:v>5.058860759493671</c:v>
                </c:pt>
                <c:pt idx="12">
                  <c:v>5.125903614457831</c:v>
                </c:pt>
                <c:pt idx="13">
                  <c:v>5.305418719211823</c:v>
                </c:pt>
                <c:pt idx="14">
                  <c:v>4.410655737704919</c:v>
                </c:pt>
                <c:pt idx="15">
                  <c:v>4.408745247148289</c:v>
                </c:pt>
                <c:pt idx="16">
                  <c:v>4.01</c:v>
                </c:pt>
                <c:pt idx="17">
                  <c:v>3.8889285714285715</c:v>
                </c:pt>
                <c:pt idx="18">
                  <c:v>3.5285714285714285</c:v>
                </c:pt>
                <c:pt idx="19">
                  <c:v>3.3938709677419356</c:v>
                </c:pt>
                <c:pt idx="20">
                  <c:v>3.2891238670694865</c:v>
                </c:pt>
                <c:pt idx="21">
                  <c:v>3.152058823529412</c:v>
                </c:pt>
                <c:pt idx="22">
                  <c:v>3.0813888888888887</c:v>
                </c:pt>
                <c:pt idx="23">
                  <c:v>2.9979591836734696</c:v>
                </c:pt>
                <c:pt idx="24">
                  <c:v>2.9686274509803923</c:v>
                </c:pt>
                <c:pt idx="25">
                  <c:v>2.8647855530474042</c:v>
                </c:pt>
                <c:pt idx="26">
                  <c:v>2.933568075117371</c:v>
                </c:pt>
                <c:pt idx="27">
                  <c:v>2.571261682242991</c:v>
                </c:pt>
                <c:pt idx="28">
                  <c:v>2.7288939051918737</c:v>
                </c:pt>
                <c:pt idx="29">
                  <c:v>2.631034482758621</c:v>
                </c:pt>
                <c:pt idx="30">
                  <c:v>2.7183189655172413</c:v>
                </c:pt>
                <c:pt idx="31">
                  <c:v>2.508555133079848</c:v>
                </c:pt>
                <c:pt idx="32">
                  <c:v>2.4853858784893266</c:v>
                </c:pt>
                <c:pt idx="33">
                  <c:v>2.491969696969697</c:v>
                </c:pt>
                <c:pt idx="34">
                  <c:v>2.440374331550802</c:v>
                </c:pt>
                <c:pt idx="35">
                  <c:v>2.309669522643819</c:v>
                </c:pt>
                <c:pt idx="36">
                  <c:v>2.293778801843318</c:v>
                </c:pt>
                <c:pt idx="37">
                  <c:v>2.139069264069264</c:v>
                </c:pt>
                <c:pt idx="38">
                  <c:v>2.1283203125</c:v>
                </c:pt>
                <c:pt idx="39">
                  <c:v>2.273014440433213</c:v>
                </c:pt>
                <c:pt idx="40">
                  <c:v>2.2826724137931036</c:v>
                </c:pt>
                <c:pt idx="41">
                  <c:v>2.05979020979021</c:v>
                </c:pt>
                <c:pt idx="42">
                  <c:v>2.190851735015773</c:v>
                </c:pt>
                <c:pt idx="43">
                  <c:v>2.1719640179910047</c:v>
                </c:pt>
                <c:pt idx="44">
                  <c:v>2.0703257790368275</c:v>
                </c:pt>
                <c:pt idx="45">
                  <c:v>2.1211500330469266</c:v>
                </c:pt>
                <c:pt idx="46">
                  <c:v>2.1460902733630007</c:v>
                </c:pt>
                <c:pt idx="47">
                  <c:v>1.8835265405735202</c:v>
                </c:pt>
                <c:pt idx="48">
                  <c:v>1.8673678226264925</c:v>
                </c:pt>
                <c:pt idx="49">
                  <c:v>2.0875299760191846</c:v>
                </c:pt>
                <c:pt idx="50">
                  <c:v>2.147886745999179</c:v>
                </c:pt>
                <c:pt idx="51">
                  <c:v>2.473774784885896</c:v>
                </c:pt>
                <c:pt idx="52">
                  <c:v>2.252950661077072</c:v>
                </c:pt>
                <c:pt idx="53">
                  <c:v>2.1754885057471265</c:v>
                </c:pt>
                <c:pt idx="54">
                  <c:v>1.8810654490106544</c:v>
                </c:pt>
                <c:pt idx="55">
                  <c:v>1.868208778173191</c:v>
                </c:pt>
                <c:pt idx="56">
                  <c:v>2.0244535519125684</c:v>
                </c:pt>
                <c:pt idx="57">
                  <c:v>1.9501036806635563</c:v>
                </c:pt>
                <c:pt idx="58">
                  <c:v>1.8692508917954818</c:v>
                </c:pt>
                <c:pt idx="59">
                  <c:v>1.9360347985347985</c:v>
                </c:pt>
                <c:pt idx="60">
                  <c:v>1.8579029733959314</c:v>
                </c:pt>
                <c:pt idx="61">
                  <c:v>1.8306764325721672</c:v>
                </c:pt>
                <c:pt idx="62">
                  <c:v>1.9381974248927036</c:v>
                </c:pt>
                <c:pt idx="63">
                  <c:v>1.680778482396676</c:v>
                </c:pt>
                <c:pt idx="64">
                  <c:v>1.4460763644881705</c:v>
                </c:pt>
                <c:pt idx="65">
                  <c:v>1.241969486823856</c:v>
                </c:pt>
                <c:pt idx="66">
                  <c:v>1.323711980136561</c:v>
                </c:pt>
                <c:pt idx="67">
                  <c:v>1.465104772991851</c:v>
                </c:pt>
                <c:pt idx="68">
                  <c:v>1.4887381622728435</c:v>
                </c:pt>
                <c:pt idx="69">
                  <c:v>1.5698482060717573</c:v>
                </c:pt>
                <c:pt idx="70">
                  <c:v>1.643388791593695</c:v>
                </c:pt>
                <c:pt idx="71">
                  <c:v>1.5116018457481875</c:v>
                </c:pt>
                <c:pt idx="72">
                  <c:v>1.498843109397199</c:v>
                </c:pt>
                <c:pt idx="73">
                  <c:v>1.4826630434782608</c:v>
                </c:pt>
                <c:pt idx="74">
                  <c:v>1.5830747080467125</c:v>
                </c:pt>
                <c:pt idx="75">
                  <c:v>1.8166807195053403</c:v>
                </c:pt>
                <c:pt idx="76">
                  <c:v>1.7519853186519851</c:v>
                </c:pt>
                <c:pt idx="77">
                  <c:v>1.60553267178431</c:v>
                </c:pt>
                <c:pt idx="78">
                  <c:v>1.3660506988865198</c:v>
                </c:pt>
                <c:pt idx="79">
                  <c:v>1.1566712318892813</c:v>
                </c:pt>
                <c:pt idx="80">
                  <c:v>1.22636301369863</c:v>
                </c:pt>
                <c:pt idx="81">
                  <c:v>1.339274863277294</c:v>
                </c:pt>
                <c:pt idx="82">
                  <c:v>1.3296622812966228</c:v>
                </c:pt>
                <c:pt idx="83">
                  <c:v>1.444804721172336</c:v>
                </c:pt>
                <c:pt idx="84">
                  <c:v>1.606634707574305</c:v>
                </c:pt>
                <c:pt idx="85">
                  <c:v>1.599411836041717</c:v>
                </c:pt>
                <c:pt idx="86">
                  <c:v>1.6230328874350137</c:v>
                </c:pt>
                <c:pt idx="87">
                  <c:v>1.5621754346353578</c:v>
                </c:pt>
                <c:pt idx="88">
                  <c:v>1.6458217649300453</c:v>
                </c:pt>
                <c:pt idx="89">
                  <c:v>1.697185208968802</c:v>
                </c:pt>
                <c:pt idx="90">
                  <c:v>1.7353769158586174</c:v>
                </c:pt>
                <c:pt idx="91">
                  <c:v>1.6718476531424027</c:v>
                </c:pt>
                <c:pt idx="92">
                  <c:v>1.7377310085989832</c:v>
                </c:pt>
                <c:pt idx="93">
                  <c:v>1.790793187805796</c:v>
                </c:pt>
                <c:pt idx="94">
                  <c:v>1.7610515021459225</c:v>
                </c:pt>
                <c:pt idx="95">
                  <c:v>1.8015633582625596</c:v>
                </c:pt>
                <c:pt idx="96">
                  <c:v>1.7883875064491805</c:v>
                </c:pt>
                <c:pt idx="97">
                  <c:v>1.8025390187439325</c:v>
                </c:pt>
                <c:pt idx="98">
                  <c:v>1.810959377700951</c:v>
                </c:pt>
                <c:pt idx="99">
                  <c:v>1.8409888101574274</c:v>
                </c:pt>
                <c:pt idx="100">
                  <c:v>1.8035578182684293</c:v>
                </c:pt>
                <c:pt idx="101">
                  <c:v>1.803426042292771</c:v>
                </c:pt>
                <c:pt idx="102">
                  <c:v>1.8176927812836694</c:v>
                </c:pt>
                <c:pt idx="103">
                  <c:v>1.8242856439058035</c:v>
                </c:pt>
                <c:pt idx="104">
                  <c:v>1.7683549611581921</c:v>
                </c:pt>
                <c:pt idx="105">
                  <c:v>1.7671856909011059</c:v>
                </c:pt>
                <c:pt idx="106">
                  <c:v>1.7984101835664337</c:v>
                </c:pt>
                <c:pt idx="107">
                  <c:v>1.7795901570504744</c:v>
                </c:pt>
                <c:pt idx="108">
                  <c:v>1.7559176859710433</c:v>
                </c:pt>
              </c:numCache>
            </c:numRef>
          </c:val>
          <c:smooth val="0"/>
        </c:ser>
        <c:marker val="1"/>
        <c:axId val="37479320"/>
        <c:axId val="1769561"/>
      </c:lineChart>
      <c:catAx>
        <c:axId val="3747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1769561"/>
        <c:crosses val="autoZero"/>
        <c:auto val="0"/>
        <c:lblOffset val="100"/>
        <c:tickLblSkip val="5"/>
        <c:tickMarkSkip val="5"/>
        <c:noMultiLvlLbl val="0"/>
      </c:catAx>
      <c:valAx>
        <c:axId val="1769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479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Money per capita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Data!$AH$2</c:f>
              <c:strCache>
                <c:ptCount val="1"/>
                <c:pt idx="0">
                  <c:v>Money per capita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Data!$AH$4:$AH$112</c:f>
              <c:numCache>
                <c:ptCount val="109"/>
                <c:pt idx="0">
                  <c:v>34.24657534246575</c:v>
                </c:pt>
                <c:pt idx="1">
                  <c:v>33.23476303875644</c:v>
                </c:pt>
                <c:pt idx="2">
                  <c:v>32.777649740083476</c:v>
                </c:pt>
                <c:pt idx="3">
                  <c:v>33.830347074301464</c:v>
                </c:pt>
                <c:pt idx="4">
                  <c:v>36.64077385314378</c:v>
                </c:pt>
                <c:pt idx="5">
                  <c:v>38.358905937291524</c:v>
                </c:pt>
                <c:pt idx="6">
                  <c:v>37.66916244244989</c:v>
                </c:pt>
                <c:pt idx="7">
                  <c:v>37.46594005449592</c:v>
                </c:pt>
                <c:pt idx="8">
                  <c:v>38.16031770683114</c:v>
                </c:pt>
                <c:pt idx="9">
                  <c:v>36.436983538291365</c:v>
                </c:pt>
                <c:pt idx="10">
                  <c:v>35.001378842196814</c:v>
                </c:pt>
                <c:pt idx="11">
                  <c:v>32.797774733258606</c:v>
                </c:pt>
                <c:pt idx="12">
                  <c:v>33.734352137863766</c:v>
                </c:pt>
                <c:pt idx="13">
                  <c:v>40.38836496756993</c:v>
                </c:pt>
                <c:pt idx="14">
                  <c:v>47.340033370843194</c:v>
                </c:pt>
                <c:pt idx="15">
                  <c:v>49.7908029003616</c:v>
                </c:pt>
                <c:pt idx="16">
                  <c:v>51.75600739371534</c:v>
                </c:pt>
                <c:pt idx="17">
                  <c:v>50.56068184690948</c:v>
                </c:pt>
                <c:pt idx="18">
                  <c:v>50.6548060291574</c:v>
                </c:pt>
                <c:pt idx="19">
                  <c:v>53.5054713659429</c:v>
                </c:pt>
                <c:pt idx="20">
                  <c:v>55.896110914095615</c:v>
                </c:pt>
                <c:pt idx="21">
                  <c:v>56.2020629463105</c:v>
                </c:pt>
                <c:pt idx="22">
                  <c:v>58.276001618777826</c:v>
                </c:pt>
                <c:pt idx="23">
                  <c:v>62.166962699822385</c:v>
                </c:pt>
                <c:pt idx="24">
                  <c:v>63.39242709094016</c:v>
                </c:pt>
                <c:pt idx="25">
                  <c:v>67.46261383364299</c:v>
                </c:pt>
                <c:pt idx="26">
                  <c:v>63.610571897864716</c:v>
                </c:pt>
                <c:pt idx="27">
                  <c:v>62.68766019772976</c:v>
                </c:pt>
                <c:pt idx="28">
                  <c:v>63.66772060937051</c:v>
                </c:pt>
                <c:pt idx="29">
                  <c:v>61.36700289200818</c:v>
                </c:pt>
                <c:pt idx="30">
                  <c:v>64.27572067766557</c:v>
                </c:pt>
                <c:pt idx="31">
                  <c:v>71.57046833755136</c:v>
                </c:pt>
                <c:pt idx="32">
                  <c:v>81.41820077808526</c:v>
                </c:pt>
                <c:pt idx="33">
                  <c:v>86.73482797592452</c:v>
                </c:pt>
                <c:pt idx="34">
                  <c:v>96.41163126417818</c:v>
                </c:pt>
                <c:pt idx="35">
                  <c:v>103.20478001086367</c:v>
                </c:pt>
                <c:pt idx="36">
                  <c:v>107.64956840956444</c:v>
                </c:pt>
                <c:pt idx="37">
                  <c:v>112.45527347077868</c:v>
                </c:pt>
                <c:pt idx="38">
                  <c:v>122.1636324592589</c:v>
                </c:pt>
                <c:pt idx="39">
                  <c:v>129.6664716208309</c:v>
                </c:pt>
                <c:pt idx="40">
                  <c:v>133.32107392423686</c:v>
                </c:pt>
                <c:pt idx="41">
                  <c:v>128.9595310562507</c:v>
                </c:pt>
                <c:pt idx="42">
                  <c:v>140.12598077135596</c:v>
                </c:pt>
                <c:pt idx="43">
                  <c:v>144.36135790578638</c:v>
                </c:pt>
                <c:pt idx="44">
                  <c:v>150.4320126141291</c:v>
                </c:pt>
                <c:pt idx="45">
                  <c:v>158.7035191692453</c:v>
                </c:pt>
                <c:pt idx="46">
                  <c:v>161.78966315248138</c:v>
                </c:pt>
                <c:pt idx="47">
                  <c:v>165.37014054948492</c:v>
                </c:pt>
                <c:pt idx="48">
                  <c:v>174.94480138444095</c:v>
                </c:pt>
                <c:pt idx="49">
                  <c:v>204.48995204048606</c:v>
                </c:pt>
                <c:pt idx="50">
                  <c:v>235.98791493976836</c:v>
                </c:pt>
                <c:pt idx="51">
                  <c:v>258.9915510425548</c:v>
                </c:pt>
                <c:pt idx="52">
                  <c:v>296.70666130853283</c:v>
                </c:pt>
                <c:pt idx="53">
                  <c:v>326.88026601290613</c:v>
                </c:pt>
                <c:pt idx="54">
                  <c:v>302.6589765796311</c:v>
                </c:pt>
                <c:pt idx="55">
                  <c:v>306.40896327999343</c:v>
                </c:pt>
                <c:pt idx="56">
                  <c:v>326.94042716642696</c:v>
                </c:pt>
                <c:pt idx="57">
                  <c:v>338.0977836980431</c:v>
                </c:pt>
                <c:pt idx="58">
                  <c:v>363.03516390541233</c:v>
                </c:pt>
                <c:pt idx="59">
                  <c:v>372.0708365631149</c:v>
                </c:pt>
                <c:pt idx="60">
                  <c:v>375.7718318141723</c:v>
                </c:pt>
                <c:pt idx="61">
                  <c:v>385.1994456845547</c:v>
                </c:pt>
                <c:pt idx="62">
                  <c:v>382.6981037555331</c:v>
                </c:pt>
                <c:pt idx="63">
                  <c:v>371.5560177774889</c:v>
                </c:pt>
                <c:pt idx="64">
                  <c:v>344.16317316994514</c:v>
                </c:pt>
                <c:pt idx="65">
                  <c:v>288.76962512015376</c:v>
                </c:pt>
                <c:pt idx="66">
                  <c:v>256.57156053161754</c:v>
                </c:pt>
                <c:pt idx="67">
                  <c:v>271.8913700602972</c:v>
                </c:pt>
                <c:pt idx="68">
                  <c:v>307.0333988212181</c:v>
                </c:pt>
                <c:pt idx="69">
                  <c:v>339.5469063590857</c:v>
                </c:pt>
                <c:pt idx="70">
                  <c:v>354.58955947991467</c:v>
                </c:pt>
                <c:pt idx="71">
                  <c:v>350.54881571346044</c:v>
                </c:pt>
                <c:pt idx="72">
                  <c:v>376.45171149144255</c:v>
                </c:pt>
                <c:pt idx="73">
                  <c:v>417.7956736955238</c:v>
                </c:pt>
                <c:pt idx="74">
                  <c:v>468.5836794051064</c:v>
                </c:pt>
                <c:pt idx="75">
                  <c:v>527.6583123238914</c:v>
                </c:pt>
                <c:pt idx="76">
                  <c:v>657.5300389793695</c:v>
                </c:pt>
                <c:pt idx="77">
                  <c:v>771.8375398310658</c:v>
                </c:pt>
                <c:pt idx="78">
                  <c:v>904.9654107826883</c:v>
                </c:pt>
                <c:pt idx="79">
                  <c:v>981.1937279420605</c:v>
                </c:pt>
                <c:pt idx="80">
                  <c:v>1013.002511691159</c:v>
                </c:pt>
                <c:pt idx="81">
                  <c:v>1010.0865437731449</c:v>
                </c:pt>
                <c:pt idx="82">
                  <c:v>988.4172989784702</c:v>
                </c:pt>
                <c:pt idx="83">
                  <c:v>994.2380211492313</c:v>
                </c:pt>
                <c:pt idx="84">
                  <c:v>1014.0193276167142</c:v>
                </c:pt>
                <c:pt idx="85">
                  <c:v>1050.7537240210506</c:v>
                </c:pt>
                <c:pt idx="86">
                  <c:v>1072.854322689813</c:v>
                </c:pt>
                <c:pt idx="87">
                  <c:v>1090.9471584016355</c:v>
                </c:pt>
                <c:pt idx="88">
                  <c:v>1111.4203600060505</c:v>
                </c:pt>
                <c:pt idx="89">
                  <c:v>1110.8601185345467</c:v>
                </c:pt>
                <c:pt idx="90">
                  <c:v>1119.9598304471199</c:v>
                </c:pt>
                <c:pt idx="91">
                  <c:v>1154.926180508898</c:v>
                </c:pt>
                <c:pt idx="92">
                  <c:v>1183.6585503008491</c:v>
                </c:pt>
                <c:pt idx="93">
                  <c:v>1176.5031466034948</c:v>
                </c:pt>
                <c:pt idx="94">
                  <c:v>1217.697110909081</c:v>
                </c:pt>
                <c:pt idx="95">
                  <c:v>1268.7495309266744</c:v>
                </c:pt>
                <c:pt idx="96">
                  <c:v>1331.469758298898</c:v>
                </c:pt>
                <c:pt idx="97">
                  <c:v>1395.7027239706288</c:v>
                </c:pt>
                <c:pt idx="98">
                  <c:v>1488.654318255508</c:v>
                </c:pt>
                <c:pt idx="99">
                  <c:v>1586.7419617419616</c:v>
                </c:pt>
                <c:pt idx="100">
                  <c:v>1690.2854382221508</c:v>
                </c:pt>
                <c:pt idx="101">
                  <c:v>1823.6624714756908</c:v>
                </c:pt>
                <c:pt idx="102">
                  <c:v>1923.3558815257775</c:v>
                </c:pt>
                <c:pt idx="103">
                  <c:v>1981.4719003504526</c:v>
                </c:pt>
                <c:pt idx="104">
                  <c:v>2188.4251858219877</c:v>
                </c:pt>
                <c:pt idx="105">
                  <c:v>2398.6095017381226</c:v>
                </c:pt>
                <c:pt idx="106">
                  <c:v>2609.761893446129</c:v>
                </c:pt>
                <c:pt idx="107">
                  <c:v>2809.566731634112</c:v>
                </c:pt>
                <c:pt idx="108">
                  <c:v>3001.592207548937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Data!$AL$2</c:f>
              <c:strCache>
                <c:ptCount val="1"/>
                <c:pt idx="0">
                  <c:v>real Money per capita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Data!$AL$4:$AL$112</c:f>
              <c:numCache>
                <c:ptCount val="109"/>
                <c:pt idx="2">
                  <c:v>45.086175708505465</c:v>
                </c:pt>
                <c:pt idx="3">
                  <c:v>49.24359108340824</c:v>
                </c:pt>
                <c:pt idx="4">
                  <c:v>52.49394534834352</c:v>
                </c:pt>
                <c:pt idx="5">
                  <c:v>57.85657004116369</c:v>
                </c:pt>
                <c:pt idx="6">
                  <c:v>57.51017166786242</c:v>
                </c:pt>
                <c:pt idx="7">
                  <c:v>57.81780872607395</c:v>
                </c:pt>
                <c:pt idx="8">
                  <c:v>60.284862096099744</c:v>
                </c:pt>
                <c:pt idx="9">
                  <c:v>60.326131685912856</c:v>
                </c:pt>
                <c:pt idx="10">
                  <c:v>60.139826189341605</c:v>
                </c:pt>
                <c:pt idx="11">
                  <c:v>60.84930377227942</c:v>
                </c:pt>
                <c:pt idx="12">
                  <c:v>64.87375411127647</c:v>
                </c:pt>
                <c:pt idx="13">
                  <c:v>70.36300516998246</c:v>
                </c:pt>
                <c:pt idx="14">
                  <c:v>84.08531682210159</c:v>
                </c:pt>
                <c:pt idx="15">
                  <c:v>85.69845593866023</c:v>
                </c:pt>
                <c:pt idx="16">
                  <c:v>90.16726026779676</c:v>
                </c:pt>
                <c:pt idx="17">
                  <c:v>92.94242986564244</c:v>
                </c:pt>
                <c:pt idx="18">
                  <c:v>99.71418509676654</c:v>
                </c:pt>
                <c:pt idx="19">
                  <c:v>106.79734803581418</c:v>
                </c:pt>
                <c:pt idx="20">
                  <c:v>110.46662235987276</c:v>
                </c:pt>
                <c:pt idx="21">
                  <c:v>109.13021931322427</c:v>
                </c:pt>
                <c:pt idx="22">
                  <c:v>112.50193362698423</c:v>
                </c:pt>
                <c:pt idx="23">
                  <c:v>122.37591082642203</c:v>
                </c:pt>
                <c:pt idx="24">
                  <c:v>126.02868208934427</c:v>
                </c:pt>
                <c:pt idx="25">
                  <c:v>139.67414872389853</c:v>
                </c:pt>
                <c:pt idx="26">
                  <c:v>128.50620585427217</c:v>
                </c:pt>
                <c:pt idx="27">
                  <c:v>135.10271594338312</c:v>
                </c:pt>
                <c:pt idx="28">
                  <c:v>139.31667529402736</c:v>
                </c:pt>
                <c:pt idx="29">
                  <c:v>138.2139704774959</c:v>
                </c:pt>
                <c:pt idx="30">
                  <c:v>144.11596564499007</c:v>
                </c:pt>
                <c:pt idx="31">
                  <c:v>155.9269462691751</c:v>
                </c:pt>
                <c:pt idx="32">
                  <c:v>172.8624220341513</c:v>
                </c:pt>
                <c:pt idx="33">
                  <c:v>174.86860479017037</c:v>
                </c:pt>
                <c:pt idx="34">
                  <c:v>195.5611181829172</c:v>
                </c:pt>
                <c:pt idx="35">
                  <c:v>202.3623137467915</c:v>
                </c:pt>
                <c:pt idx="36">
                  <c:v>209.02828817391153</c:v>
                </c:pt>
                <c:pt idx="37">
                  <c:v>215.0196433475692</c:v>
                </c:pt>
                <c:pt idx="38">
                  <c:v>228.770847301983</c:v>
                </c:pt>
                <c:pt idx="39">
                  <c:v>237.9201314143686</c:v>
                </c:pt>
                <c:pt idx="40">
                  <c:v>234.72020057083955</c:v>
                </c:pt>
                <c:pt idx="41">
                  <c:v>227.44185371472787</c:v>
                </c:pt>
                <c:pt idx="42">
                  <c:v>238.71546979788064</c:v>
                </c:pt>
                <c:pt idx="43">
                  <c:v>239.80292010927968</c:v>
                </c:pt>
                <c:pt idx="44">
                  <c:v>251.9799206266819</c:v>
                </c:pt>
                <c:pt idx="45">
                  <c:v>254.7408012347437</c:v>
                </c:pt>
                <c:pt idx="46">
                  <c:v>258.4499411381492</c:v>
                </c:pt>
                <c:pt idx="47">
                  <c:v>260.4254181881652</c:v>
                </c:pt>
                <c:pt idx="48">
                  <c:v>267.09129982357393</c:v>
                </c:pt>
                <c:pt idx="49">
                  <c:v>276.33777302768385</c:v>
                </c:pt>
                <c:pt idx="50">
                  <c:v>258.1924671113439</c:v>
                </c:pt>
                <c:pt idx="51">
                  <c:v>246.42393058283048</c:v>
                </c:pt>
                <c:pt idx="52">
                  <c:v>278.07559635288925</c:v>
                </c:pt>
                <c:pt idx="53">
                  <c:v>268.5951240862006</c:v>
                </c:pt>
                <c:pt idx="54">
                  <c:v>291.860150992894</c:v>
                </c:pt>
                <c:pt idx="55">
                  <c:v>310.7595976470522</c:v>
                </c:pt>
                <c:pt idx="56">
                  <c:v>324.02420928288103</c:v>
                </c:pt>
                <c:pt idx="57">
                  <c:v>339.4556061225332</c:v>
                </c:pt>
                <c:pt idx="58">
                  <c:v>357.3180747100515</c:v>
                </c:pt>
                <c:pt idx="59">
                  <c:v>364.41805735858463</c:v>
                </c:pt>
                <c:pt idx="60">
                  <c:v>378.0400722476582</c:v>
                </c:pt>
                <c:pt idx="61">
                  <c:v>384.81463105350116</c:v>
                </c:pt>
                <c:pt idx="62">
                  <c:v>382.6981037555331</c:v>
                </c:pt>
                <c:pt idx="63">
                  <c:v>389.0638929607214</c:v>
                </c:pt>
                <c:pt idx="64">
                  <c:v>409.7180632975537</c:v>
                </c:pt>
                <c:pt idx="65">
                  <c:v>388.6536004308934</c:v>
                </c:pt>
                <c:pt idx="66">
                  <c:v>350.0294140949762</c:v>
                </c:pt>
                <c:pt idx="67">
                  <c:v>348.1323560311104</c:v>
                </c:pt>
                <c:pt idx="68">
                  <c:v>398.22749522855787</c:v>
                </c:pt>
                <c:pt idx="69">
                  <c:v>422.84795312463973</c:v>
                </c:pt>
                <c:pt idx="70">
                  <c:v>437.76488824680825</c:v>
                </c:pt>
                <c:pt idx="71">
                  <c:v>434.9240889745167</c:v>
                </c:pt>
                <c:pt idx="72">
                  <c:v>470.56463936430316</c:v>
                </c:pt>
                <c:pt idx="73">
                  <c:v>516.4347017249985</c:v>
                </c:pt>
                <c:pt idx="74">
                  <c:v>536.7510646106603</c:v>
                </c:pt>
                <c:pt idx="75">
                  <c:v>534.6082191731423</c:v>
                </c:pt>
                <c:pt idx="76">
                  <c:v>588.6571521749055</c:v>
                </c:pt>
                <c:pt idx="77">
                  <c:v>643.1979498592215</c:v>
                </c:pt>
                <c:pt idx="78">
                  <c:v>722.2389551338294</c:v>
                </c:pt>
                <c:pt idx="79">
                  <c:v>776.2608607136555</c:v>
                </c:pt>
                <c:pt idx="80">
                  <c:v>741.583097870541</c:v>
                </c:pt>
                <c:pt idx="81">
                  <c:v>693.7407580859511</c:v>
                </c:pt>
                <c:pt idx="82">
                  <c:v>687.833889337836</c:v>
                </c:pt>
                <c:pt idx="83">
                  <c:v>678.6607652895776</c:v>
                </c:pt>
                <c:pt idx="84">
                  <c:v>649.5959818172417</c:v>
                </c:pt>
                <c:pt idx="85">
                  <c:v>665.0340025449688</c:v>
                </c:pt>
                <c:pt idx="86">
                  <c:v>668.8617971881627</c:v>
                </c:pt>
                <c:pt idx="87">
                  <c:v>670.939211809124</c:v>
                </c:pt>
                <c:pt idx="88">
                  <c:v>669.127248649037</c:v>
                </c:pt>
                <c:pt idx="89">
                  <c:v>650.3864862614441</c:v>
                </c:pt>
                <c:pt idx="90">
                  <c:v>634.1788394377802</c:v>
                </c:pt>
                <c:pt idx="91">
                  <c:v>645.2101567088815</c:v>
                </c:pt>
                <c:pt idx="92">
                  <c:v>646.4546970512557</c:v>
                </c:pt>
                <c:pt idx="93">
                  <c:v>631.1712159889994</c:v>
                </c:pt>
                <c:pt idx="94">
                  <c:v>646.6792941630806</c:v>
                </c:pt>
                <c:pt idx="95">
                  <c:v>660.1194229587277</c:v>
                </c:pt>
                <c:pt idx="96">
                  <c:v>682.1054089645994</c:v>
                </c:pt>
                <c:pt idx="97">
                  <c:v>703.1247979700901</c:v>
                </c:pt>
                <c:pt idx="98">
                  <c:v>732.605471582435</c:v>
                </c:pt>
                <c:pt idx="99">
                  <c:v>755.9513872043648</c:v>
                </c:pt>
                <c:pt idx="100">
                  <c:v>781.8156513515962</c:v>
                </c:pt>
                <c:pt idx="101">
                  <c:v>807.6450272257266</c:v>
                </c:pt>
                <c:pt idx="102">
                  <c:v>812.2279905091965</c:v>
                </c:pt>
                <c:pt idx="103">
                  <c:v>793.5410093514027</c:v>
                </c:pt>
                <c:pt idx="104">
                  <c:v>831.4685356466518</c:v>
                </c:pt>
                <c:pt idx="105">
                  <c:v>857.2585781765985</c:v>
                </c:pt>
                <c:pt idx="106">
                  <c:v>873.1220787708695</c:v>
                </c:pt>
                <c:pt idx="107">
                  <c:v>873.3499321212659</c:v>
                </c:pt>
                <c:pt idx="108">
                  <c:v>866.2603773590007</c:v>
                </c:pt>
              </c:numCache>
            </c:numRef>
          </c:val>
          <c:smooth val="0"/>
        </c:ser>
        <c:marker val="1"/>
        <c:axId val="15926050"/>
        <c:axId val="9116723"/>
      </c:lineChart>
      <c:catAx>
        <c:axId val="1592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116723"/>
        <c:crosses val="autoZero"/>
        <c:auto val="0"/>
        <c:lblOffset val="100"/>
        <c:tickLblSkip val="5"/>
        <c:tickMarkSkip val="5"/>
        <c:noMultiLvlLbl val="0"/>
      </c:catAx>
      <c:valAx>
        <c:axId val="91167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926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Currency per capita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Data!$AF$2</c:f>
              <c:strCache>
                <c:ptCount val="1"/>
                <c:pt idx="0">
                  <c:v>Currency per capita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Data!$AF$4:$AF$112</c:f>
              <c:numCache>
                <c:ptCount val="109"/>
                <c:pt idx="0">
                  <c:v>15.517979452054796</c:v>
                </c:pt>
                <c:pt idx="1">
                  <c:v>14.13131656766022</c:v>
                </c:pt>
                <c:pt idx="2">
                  <c:v>14.08414637269212</c:v>
                </c:pt>
                <c:pt idx="3">
                  <c:v>13.532138829720585</c:v>
                </c:pt>
                <c:pt idx="4">
                  <c:v>13.19067858713176</c:v>
                </c:pt>
                <c:pt idx="5">
                  <c:v>13.103974077956734</c:v>
                </c:pt>
                <c:pt idx="6">
                  <c:v>13.021438868995023</c:v>
                </c:pt>
                <c:pt idx="7">
                  <c:v>12.26158038147139</c:v>
                </c:pt>
                <c:pt idx="8">
                  <c:v>11.980564861446986</c:v>
                </c:pt>
                <c:pt idx="9">
                  <c:v>11.495000759103824</c:v>
                </c:pt>
                <c:pt idx="10">
                  <c:v>11.454996711991685</c:v>
                </c:pt>
                <c:pt idx="11">
                  <c:v>11.209366048075726</c:v>
                </c:pt>
                <c:pt idx="12">
                  <c:v>11.786701349374086</c:v>
                </c:pt>
                <c:pt idx="13">
                  <c:v>13.330150013927023</c:v>
                </c:pt>
                <c:pt idx="14">
                  <c:v>15.133289356253153</c:v>
                </c:pt>
                <c:pt idx="15">
                  <c:v>15.90276594536264</c:v>
                </c:pt>
                <c:pt idx="16">
                  <c:v>16.08133086876155</c:v>
                </c:pt>
                <c:pt idx="17">
                  <c:v>15.168204554072844</c:v>
                </c:pt>
                <c:pt idx="18">
                  <c:v>14.119806558650145</c:v>
                </c:pt>
                <c:pt idx="19">
                  <c:v>13.462666988850149</c:v>
                </c:pt>
                <c:pt idx="20">
                  <c:v>14.01624533495449</c:v>
                </c:pt>
                <c:pt idx="21">
                  <c:v>14.050515736577625</c:v>
                </c:pt>
                <c:pt idx="22">
                  <c:v>14.083367057871307</c:v>
                </c:pt>
                <c:pt idx="23">
                  <c:v>14.74879472215174</c:v>
                </c:pt>
                <c:pt idx="24">
                  <c:v>14.915865197868273</c:v>
                </c:pt>
                <c:pt idx="25">
                  <c:v>14.61943776078945</c:v>
                </c:pt>
                <c:pt idx="26">
                  <c:v>14.932059130954158</c:v>
                </c:pt>
                <c:pt idx="27">
                  <c:v>13.621384108385206</c:v>
                </c:pt>
                <c:pt idx="28">
                  <c:v>13.078470824949699</c:v>
                </c:pt>
                <c:pt idx="29">
                  <c:v>12.555547718135006</c:v>
                </c:pt>
                <c:pt idx="30">
                  <c:v>12.744323927468175</c:v>
                </c:pt>
                <c:pt idx="31">
                  <c:v>13.60655291588429</c:v>
                </c:pt>
                <c:pt idx="32">
                  <c:v>14.706078958274842</c:v>
                </c:pt>
                <c:pt idx="33">
                  <c:v>15.901385128919495</c:v>
                </c:pt>
                <c:pt idx="34">
                  <c:v>16.369354506083727</c:v>
                </c:pt>
                <c:pt idx="35">
                  <c:v>16.927099781463564</c:v>
                </c:pt>
                <c:pt idx="36">
                  <c:v>17.610874094652246</c:v>
                </c:pt>
                <c:pt idx="37">
                  <c:v>17.525497164277194</c:v>
                </c:pt>
                <c:pt idx="38">
                  <c:v>17.895063348524253</c:v>
                </c:pt>
                <c:pt idx="39">
                  <c:v>19.075482738443533</c:v>
                </c:pt>
                <c:pt idx="40">
                  <c:v>19.7682971680765</c:v>
                </c:pt>
                <c:pt idx="41">
                  <c:v>19.8399278548078</c:v>
                </c:pt>
                <c:pt idx="42">
                  <c:v>18.89711570339264</c:v>
                </c:pt>
                <c:pt idx="43">
                  <c:v>18.82974233553735</c:v>
                </c:pt>
                <c:pt idx="44">
                  <c:v>18.750732450486346</c:v>
                </c:pt>
                <c:pt idx="45">
                  <c:v>19.090575339591968</c:v>
                </c:pt>
                <c:pt idx="46">
                  <c:v>19.43944458729751</c:v>
                </c:pt>
                <c:pt idx="47">
                  <c:v>19.271322053051627</c:v>
                </c:pt>
                <c:pt idx="48">
                  <c:v>19.195194239452587</c:v>
                </c:pt>
                <c:pt idx="49">
                  <c:v>21.282647286707665</c:v>
                </c:pt>
                <c:pt idx="50">
                  <c:v>21.013285819421313</c:v>
                </c:pt>
                <c:pt idx="51">
                  <c:v>26.742113014495</c:v>
                </c:pt>
                <c:pt idx="52">
                  <c:v>38.46374648372466</c:v>
                </c:pt>
                <c:pt idx="53">
                  <c:v>42.0811376936155</c:v>
                </c:pt>
                <c:pt idx="54">
                  <c:v>37.221986769610645</c:v>
                </c:pt>
                <c:pt idx="55">
                  <c:v>33.53051822370035</c:v>
                </c:pt>
                <c:pt idx="56">
                  <c:v>35.37388228358062</c:v>
                </c:pt>
                <c:pt idx="57">
                  <c:v>34.7036605351024</c:v>
                </c:pt>
                <c:pt idx="58">
                  <c:v>34.18832934757272</c:v>
                </c:pt>
                <c:pt idx="59">
                  <c:v>34.072420930688175</c:v>
                </c:pt>
                <c:pt idx="60">
                  <c:v>33.435544167681776</c:v>
                </c:pt>
                <c:pt idx="61">
                  <c:v>32.27974674090732</c:v>
                </c:pt>
                <c:pt idx="62">
                  <c:v>32.02838207396093</c:v>
                </c:pt>
                <c:pt idx="63">
                  <c:v>30.30623105860559</c:v>
                </c:pt>
                <c:pt idx="64">
                  <c:v>33.537568526281845</c:v>
                </c:pt>
                <c:pt idx="65">
                  <c:v>39.410445370073695</c:v>
                </c:pt>
                <c:pt idx="66">
                  <c:v>40.53225459670805</c:v>
                </c:pt>
                <c:pt idx="67">
                  <c:v>36.63728298542422</c:v>
                </c:pt>
                <c:pt idx="68">
                  <c:v>37.721021611001966</c:v>
                </c:pt>
                <c:pt idx="69">
                  <c:v>40.842463667387726</c:v>
                </c:pt>
                <c:pt idx="70">
                  <c:v>43.392198719192706</c:v>
                </c:pt>
                <c:pt idx="71">
                  <c:v>42.74985557481225</c:v>
                </c:pt>
                <c:pt idx="72">
                  <c:v>46.14914425427873</c:v>
                </c:pt>
                <c:pt idx="73">
                  <c:v>51.16483250329241</c:v>
                </c:pt>
                <c:pt idx="74">
                  <c:v>62.96757170057421</c:v>
                </c:pt>
                <c:pt idx="75">
                  <c:v>85.57022096989469</c:v>
                </c:pt>
                <c:pt idx="76">
                  <c:v>119.57086127586132</c:v>
                </c:pt>
                <c:pt idx="77">
                  <c:v>153.32702298460228</c:v>
                </c:pt>
                <c:pt idx="78">
                  <c:v>181.02166828654737</c:v>
                </c:pt>
                <c:pt idx="79">
                  <c:v>187.28472512005882</c:v>
                </c:pt>
                <c:pt idx="80">
                  <c:v>184.42196411473293</c:v>
                </c:pt>
                <c:pt idx="81">
                  <c:v>177.79323608241094</c:v>
                </c:pt>
                <c:pt idx="82">
                  <c:v>170.9252754913264</c:v>
                </c:pt>
                <c:pt idx="83">
                  <c:v>165.14596134068194</c:v>
                </c:pt>
                <c:pt idx="84">
                  <c:v>165.47084329852805</c:v>
                </c:pt>
                <c:pt idx="85">
                  <c:v>170.1135364501701</c:v>
                </c:pt>
                <c:pt idx="86">
                  <c:v>174.09832983423684</c:v>
                </c:pt>
                <c:pt idx="87">
                  <c:v>169.4675197517104</c:v>
                </c:pt>
                <c:pt idx="88">
                  <c:v>167.17591892300712</c:v>
                </c:pt>
                <c:pt idx="89">
                  <c:v>166.32881744847552</c:v>
                </c:pt>
                <c:pt idx="90">
                  <c:v>164.9987738944615</c:v>
                </c:pt>
                <c:pt idx="91">
                  <c:v>162.91396052624023</c:v>
                </c:pt>
                <c:pt idx="92">
                  <c:v>161.39009166057468</c:v>
                </c:pt>
                <c:pt idx="93">
                  <c:v>159.40577071029662</c:v>
                </c:pt>
                <c:pt idx="94">
                  <c:v>157.32942822457278</c:v>
                </c:pt>
                <c:pt idx="95">
                  <c:v>160.28905638529415</c:v>
                </c:pt>
                <c:pt idx="96">
                  <c:v>165.39668783885185</c:v>
                </c:pt>
                <c:pt idx="97">
                  <c:v>172.49555732741322</c:v>
                </c:pt>
                <c:pt idx="98">
                  <c:v>179.6163723668703</c:v>
                </c:pt>
                <c:pt idx="99">
                  <c:v>188.74643874643874</c:v>
                </c:pt>
                <c:pt idx="100">
                  <c:v>196.26393977213255</c:v>
                </c:pt>
                <c:pt idx="101">
                  <c:v>206.77010154155832</c:v>
                </c:pt>
                <c:pt idx="102">
                  <c:v>219.06777779422433</c:v>
                </c:pt>
                <c:pt idx="103">
                  <c:v>230.38100723357317</c:v>
                </c:pt>
                <c:pt idx="104">
                  <c:v>243.8989051112517</c:v>
                </c:pt>
                <c:pt idx="105">
                  <c:v>258.5637263821189</c:v>
                </c:pt>
                <c:pt idx="106">
                  <c:v>278.503873390048</c:v>
                </c:pt>
                <c:pt idx="107">
                  <c:v>302.49975224279257</c:v>
                </c:pt>
                <c:pt idx="108">
                  <c:v>328.27573288376885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Data!$AJ$2</c:f>
              <c:strCache>
                <c:ptCount val="1"/>
                <c:pt idx="0">
                  <c:v>real Currency per capita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Data!$AJ$4:$AJ$112</c:f>
              <c:numCache>
                <c:ptCount val="109"/>
                <c:pt idx="2">
                  <c:v>19.372966124748444</c:v>
                </c:pt>
                <c:pt idx="3">
                  <c:v>19.697436433363297</c:v>
                </c:pt>
                <c:pt idx="4">
                  <c:v>18.897820325403668</c:v>
                </c:pt>
                <c:pt idx="5">
                  <c:v>19.76466678424847</c:v>
                </c:pt>
                <c:pt idx="6">
                  <c:v>19.880059341977134</c:v>
                </c:pt>
                <c:pt idx="7">
                  <c:v>18.92219194671511</c:v>
                </c:pt>
                <c:pt idx="8">
                  <c:v>18.926642751101085</c:v>
                </c:pt>
                <c:pt idx="9">
                  <c:v>19.031458210436796</c:v>
                </c:pt>
                <c:pt idx="10">
                  <c:v>19.682124934693615</c:v>
                </c:pt>
                <c:pt idx="11">
                  <c:v>20.7965974917917</c:v>
                </c:pt>
                <c:pt idx="12">
                  <c:v>22.666733364180935</c:v>
                </c:pt>
                <c:pt idx="13">
                  <c:v>23.22325786398436</c:v>
                </c:pt>
                <c:pt idx="14">
                  <c:v>26.879732426737398</c:v>
                </c:pt>
                <c:pt idx="15">
                  <c:v>27.371369957594904</c:v>
                </c:pt>
                <c:pt idx="16">
                  <c:v>28.016255868922563</c:v>
                </c:pt>
                <c:pt idx="17">
                  <c:v>27.88272895969273</c:v>
                </c:pt>
                <c:pt idx="18">
                  <c:v>27.794894800492415</c:v>
                </c:pt>
                <c:pt idx="19">
                  <c:v>26.87159079610808</c:v>
                </c:pt>
                <c:pt idx="20">
                  <c:v>27.70008959477172</c:v>
                </c:pt>
                <c:pt idx="21">
                  <c:v>27.28255482830607</c:v>
                </c:pt>
                <c:pt idx="22">
                  <c:v>27.187967293187853</c:v>
                </c:pt>
                <c:pt idx="23">
                  <c:v>29.033060476676656</c:v>
                </c:pt>
                <c:pt idx="24">
                  <c:v>29.653807550433942</c:v>
                </c:pt>
                <c:pt idx="25">
                  <c:v>30.26798708237982</c:v>
                </c:pt>
                <c:pt idx="26">
                  <c:v>30.165776022129613</c:v>
                </c:pt>
                <c:pt idx="27">
                  <c:v>29.356431268071564</c:v>
                </c:pt>
                <c:pt idx="28">
                  <c:v>28.6180980852291</c:v>
                </c:pt>
                <c:pt idx="29">
                  <c:v>28.278260626430193</c:v>
                </c:pt>
                <c:pt idx="30">
                  <c:v>28.574717326161824</c:v>
                </c:pt>
                <c:pt idx="31">
                  <c:v>29.643906134824164</c:v>
                </c:pt>
                <c:pt idx="32">
                  <c:v>31.22309757595508</c:v>
                </c:pt>
                <c:pt idx="33">
                  <c:v>32.05924421153124</c:v>
                </c:pt>
                <c:pt idx="34">
                  <c:v>33.20355883586963</c:v>
                </c:pt>
                <c:pt idx="35">
                  <c:v>33.19039172835993</c:v>
                </c:pt>
                <c:pt idx="36">
                  <c:v>34.195872028450964</c:v>
                </c:pt>
                <c:pt idx="37">
                  <c:v>33.50955480741337</c:v>
                </c:pt>
                <c:pt idx="38">
                  <c:v>33.51135458525141</c:v>
                </c:pt>
                <c:pt idx="39">
                  <c:v>35.000885758611986</c:v>
                </c:pt>
                <c:pt idx="40">
                  <c:v>34.80334008464173</c:v>
                </c:pt>
                <c:pt idx="41">
                  <c:v>34.991054417650446</c:v>
                </c:pt>
                <c:pt idx="42">
                  <c:v>32.192701368641636</c:v>
                </c:pt>
                <c:pt idx="43">
                  <c:v>31.278641753384303</c:v>
                </c:pt>
                <c:pt idx="44">
                  <c:v>31.408262061116154</c:v>
                </c:pt>
                <c:pt idx="45">
                  <c:v>30.642978073181332</c:v>
                </c:pt>
                <c:pt idx="46">
                  <c:v>31.053425858302727</c:v>
                </c:pt>
                <c:pt idx="47">
                  <c:v>30.348538666223035</c:v>
                </c:pt>
                <c:pt idx="48">
                  <c:v>29.305640060232957</c:v>
                </c:pt>
                <c:pt idx="49">
                  <c:v>28.760334171226575</c:v>
                </c:pt>
                <c:pt idx="50">
                  <c:v>22.990465885581305</c:v>
                </c:pt>
                <c:pt idx="51">
                  <c:v>25.44444625546622</c:v>
                </c:pt>
                <c:pt idx="52">
                  <c:v>36.04849717312527</c:v>
                </c:pt>
                <c:pt idx="53">
                  <c:v>34.57776310075226</c:v>
                </c:pt>
                <c:pt idx="54">
                  <c:v>35.89391202469686</c:v>
                </c:pt>
                <c:pt idx="55">
                  <c:v>34.006610774543965</c:v>
                </c:pt>
                <c:pt idx="56">
                  <c:v>35.05835706995106</c:v>
                </c:pt>
                <c:pt idx="57">
                  <c:v>34.84303266576546</c:v>
                </c:pt>
                <c:pt idx="58">
                  <c:v>33.64993046020937</c:v>
                </c:pt>
                <c:pt idx="59">
                  <c:v>33.37161697422936</c:v>
                </c:pt>
                <c:pt idx="60">
                  <c:v>33.63736837794947</c:v>
                </c:pt>
                <c:pt idx="61">
                  <c:v>32.24749924166566</c:v>
                </c:pt>
                <c:pt idx="62">
                  <c:v>32.02838207396093</c:v>
                </c:pt>
                <c:pt idx="63">
                  <c:v>31.73427335979643</c:v>
                </c:pt>
                <c:pt idx="64">
                  <c:v>39.92567681700219</c:v>
                </c:pt>
                <c:pt idx="65">
                  <c:v>53.04232216699017</c:v>
                </c:pt>
                <c:pt idx="66">
                  <c:v>55.29639099141617</c:v>
                </c:pt>
                <c:pt idx="67">
                  <c:v>46.91073365611296</c:v>
                </c:pt>
                <c:pt idx="68">
                  <c:v>48.92480105188323</c:v>
                </c:pt>
                <c:pt idx="69">
                  <c:v>50.86234578753142</c:v>
                </c:pt>
                <c:pt idx="70">
                  <c:v>53.57061570270704</c:v>
                </c:pt>
                <c:pt idx="71">
                  <c:v>53.03952304567277</c:v>
                </c:pt>
                <c:pt idx="72">
                  <c:v>57.68643031784842</c:v>
                </c:pt>
                <c:pt idx="73">
                  <c:v>63.2445395590759</c:v>
                </c:pt>
                <c:pt idx="74">
                  <c:v>72.1278026352511</c:v>
                </c:pt>
                <c:pt idx="75">
                  <c:v>86.69728568378387</c:v>
                </c:pt>
                <c:pt idx="76">
                  <c:v>107.04642907418202</c:v>
                </c:pt>
                <c:pt idx="77">
                  <c:v>127.77251915383523</c:v>
                </c:pt>
                <c:pt idx="78">
                  <c:v>144.47060517681354</c:v>
                </c:pt>
                <c:pt idx="79">
                  <c:v>148.16829518991995</c:v>
                </c:pt>
                <c:pt idx="80">
                  <c:v>135.00875850273277</c:v>
                </c:pt>
                <c:pt idx="81">
                  <c:v>122.11073906758995</c:v>
                </c:pt>
                <c:pt idx="82">
                  <c:v>118.94591196334476</c:v>
                </c:pt>
                <c:pt idx="83">
                  <c:v>112.72761866258152</c:v>
                </c:pt>
                <c:pt idx="84">
                  <c:v>106.00310268964002</c:v>
                </c:pt>
                <c:pt idx="85">
                  <c:v>107.66679522162664</c:v>
                </c:pt>
                <c:pt idx="86">
                  <c:v>108.54010588169378</c:v>
                </c:pt>
                <c:pt idx="87">
                  <c:v>104.22356688297072</c:v>
                </c:pt>
                <c:pt idx="88">
                  <c:v>100.64775371644018</c:v>
                </c:pt>
                <c:pt idx="89">
                  <c:v>97.3822116208873</c:v>
                </c:pt>
                <c:pt idx="90">
                  <c:v>93.43078929471206</c:v>
                </c:pt>
                <c:pt idx="91">
                  <c:v>91.01338576884929</c:v>
                </c:pt>
                <c:pt idx="92">
                  <c:v>88.14314126738104</c:v>
                </c:pt>
                <c:pt idx="93">
                  <c:v>85.51811733385011</c:v>
                </c:pt>
                <c:pt idx="94">
                  <c:v>83.5525375595182</c:v>
                </c:pt>
                <c:pt idx="95">
                  <c:v>83.39701164687521</c:v>
                </c:pt>
                <c:pt idx="96">
                  <c:v>84.73190975351017</c:v>
                </c:pt>
                <c:pt idx="97">
                  <c:v>86.89952510197139</c:v>
                </c:pt>
                <c:pt idx="98">
                  <c:v>88.39388403881414</c:v>
                </c:pt>
                <c:pt idx="99">
                  <c:v>89.922076582391</c:v>
                </c:pt>
                <c:pt idx="100">
                  <c:v>90.77888056065335</c:v>
                </c:pt>
                <c:pt idx="101">
                  <c:v>91.57223274648287</c:v>
                </c:pt>
                <c:pt idx="102">
                  <c:v>92.51173048742581</c:v>
                </c:pt>
                <c:pt idx="103">
                  <c:v>92.26311863579222</c:v>
                </c:pt>
                <c:pt idx="104">
                  <c:v>92.66675726111387</c:v>
                </c:pt>
                <c:pt idx="105">
                  <c:v>92.41019527595385</c:v>
                </c:pt>
                <c:pt idx="106">
                  <c:v>93.17627078957779</c:v>
                </c:pt>
                <c:pt idx="107">
                  <c:v>94.0316295439206</c:v>
                </c:pt>
                <c:pt idx="108">
                  <c:v>94.74047125072694</c:v>
                </c:pt>
              </c:numCache>
            </c:numRef>
          </c:val>
          <c:smooth val="0"/>
        </c:ser>
        <c:marker val="1"/>
        <c:axId val="14941644"/>
        <c:axId val="257069"/>
      </c:lineChart>
      <c:catAx>
        <c:axId val="14941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7069"/>
        <c:crosses val="autoZero"/>
        <c:auto val="0"/>
        <c:lblOffset val="100"/>
        <c:tickLblSkip val="5"/>
        <c:tickMarkSkip val="5"/>
        <c:noMultiLvlLbl val="0"/>
      </c:catAx>
      <c:valAx>
        <c:axId val="2570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941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Deposits per capita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Data!$AG$2</c:f>
              <c:strCache>
                <c:ptCount val="1"/>
                <c:pt idx="0">
                  <c:v>Deposits per capita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Data!$AG$4:$AG$112</c:f>
              <c:numCache>
                <c:ptCount val="109"/>
                <c:pt idx="0">
                  <c:v>18.728595890410965</c:v>
                </c:pt>
                <c:pt idx="1">
                  <c:v>19.103446471096223</c:v>
                </c:pt>
                <c:pt idx="2">
                  <c:v>18.693503367391358</c:v>
                </c:pt>
                <c:pt idx="3">
                  <c:v>20.29820824458088</c:v>
                </c:pt>
                <c:pt idx="4">
                  <c:v>23.450095266012017</c:v>
                </c:pt>
                <c:pt idx="5">
                  <c:v>25.254931859334793</c:v>
                </c:pt>
                <c:pt idx="6">
                  <c:v>24.647723573454865</c:v>
                </c:pt>
                <c:pt idx="7">
                  <c:v>25.20435967302452</c:v>
                </c:pt>
                <c:pt idx="8">
                  <c:v>26.179752845384154</c:v>
                </c:pt>
                <c:pt idx="9">
                  <c:v>24.941982779187544</c:v>
                </c:pt>
                <c:pt idx="10">
                  <c:v>23.546382130205124</c:v>
                </c:pt>
                <c:pt idx="11">
                  <c:v>21.58840868518288</c:v>
                </c:pt>
                <c:pt idx="12">
                  <c:v>21.94765078848968</c:v>
                </c:pt>
                <c:pt idx="13">
                  <c:v>27.058214953642906</c:v>
                </c:pt>
                <c:pt idx="14">
                  <c:v>32.20674401459004</c:v>
                </c:pt>
                <c:pt idx="15">
                  <c:v>33.88803695499896</c:v>
                </c:pt>
                <c:pt idx="16">
                  <c:v>35.67467652495378</c:v>
                </c:pt>
                <c:pt idx="17">
                  <c:v>35.39247729283664</c:v>
                </c:pt>
                <c:pt idx="18">
                  <c:v>36.53499947050726</c:v>
                </c:pt>
                <c:pt idx="19">
                  <c:v>40.04280437709276</c:v>
                </c:pt>
                <c:pt idx="20">
                  <c:v>41.879865579141125</c:v>
                </c:pt>
                <c:pt idx="21">
                  <c:v>42.151547209732875</c:v>
                </c:pt>
                <c:pt idx="22">
                  <c:v>44.19263456090652</c:v>
                </c:pt>
                <c:pt idx="23">
                  <c:v>47.418167977670635</c:v>
                </c:pt>
                <c:pt idx="24">
                  <c:v>48.47656189307189</c:v>
                </c:pt>
                <c:pt idx="25">
                  <c:v>52.843176072853524</c:v>
                </c:pt>
                <c:pt idx="26">
                  <c:v>48.67851276691056</c:v>
                </c:pt>
                <c:pt idx="27">
                  <c:v>49.066276089344555</c:v>
                </c:pt>
                <c:pt idx="28">
                  <c:v>50.58924978442081</c:v>
                </c:pt>
                <c:pt idx="29">
                  <c:v>48.81145517387316</c:v>
                </c:pt>
                <c:pt idx="30">
                  <c:v>51.531396750197395</c:v>
                </c:pt>
                <c:pt idx="31">
                  <c:v>57.963915421667075</c:v>
                </c:pt>
                <c:pt idx="32">
                  <c:v>66.71212181981042</c:v>
                </c:pt>
                <c:pt idx="33">
                  <c:v>70.83344284700503</c:v>
                </c:pt>
                <c:pt idx="34">
                  <c:v>80.04227675809446</c:v>
                </c:pt>
                <c:pt idx="35">
                  <c:v>86.2776802294001</c:v>
                </c:pt>
                <c:pt idx="36">
                  <c:v>90.03869431491219</c:v>
                </c:pt>
                <c:pt idx="37">
                  <c:v>94.92977630650148</c:v>
                </c:pt>
                <c:pt idx="38">
                  <c:v>104.26856911073465</c:v>
                </c:pt>
                <c:pt idx="39">
                  <c:v>110.59098888238736</c:v>
                </c:pt>
                <c:pt idx="40">
                  <c:v>113.55277675616034</c:v>
                </c:pt>
                <c:pt idx="41">
                  <c:v>109.11960320144291</c:v>
                </c:pt>
                <c:pt idx="42">
                  <c:v>121.2288650679633</c:v>
                </c:pt>
                <c:pt idx="43">
                  <c:v>125.53161557024902</c:v>
                </c:pt>
                <c:pt idx="44">
                  <c:v>131.68128016364275</c:v>
                </c:pt>
                <c:pt idx="45">
                  <c:v>139.61294382965335</c:v>
                </c:pt>
                <c:pt idx="46">
                  <c:v>142.35021856518387</c:v>
                </c:pt>
                <c:pt idx="47">
                  <c:v>146.0988184964333</c:v>
                </c:pt>
                <c:pt idx="48">
                  <c:v>155.74960714498835</c:v>
                </c:pt>
                <c:pt idx="49">
                  <c:v>183.2073047537784</c:v>
                </c:pt>
                <c:pt idx="50">
                  <c:v>214.9746291203471</c:v>
                </c:pt>
                <c:pt idx="51">
                  <c:v>232.24943802805984</c:v>
                </c:pt>
                <c:pt idx="52">
                  <c:v>258.2429148248082</c:v>
                </c:pt>
                <c:pt idx="53">
                  <c:v>284.7991283192906</c:v>
                </c:pt>
                <c:pt idx="54">
                  <c:v>265.4369898100205</c:v>
                </c:pt>
                <c:pt idx="55">
                  <c:v>272.87844505629306</c:v>
                </c:pt>
                <c:pt idx="56">
                  <c:v>291.56654488284636</c:v>
                </c:pt>
                <c:pt idx="57">
                  <c:v>303.39412316294073</c:v>
                </c:pt>
                <c:pt idx="58">
                  <c:v>328.84683455783954</c:v>
                </c:pt>
                <c:pt idx="59">
                  <c:v>337.9984156324267</c:v>
                </c:pt>
                <c:pt idx="60">
                  <c:v>342.3362876464905</c:v>
                </c:pt>
                <c:pt idx="61">
                  <c:v>352.91969894364735</c:v>
                </c:pt>
                <c:pt idx="62">
                  <c:v>350.6697216815722</c:v>
                </c:pt>
                <c:pt idx="63">
                  <c:v>341.2497867188833</c:v>
                </c:pt>
                <c:pt idx="64">
                  <c:v>310.62560464366334</c:v>
                </c:pt>
                <c:pt idx="65">
                  <c:v>249.35917975008007</c:v>
                </c:pt>
                <c:pt idx="66">
                  <c:v>216.03930593490952</c:v>
                </c:pt>
                <c:pt idx="67">
                  <c:v>235.254087074873</c:v>
                </c:pt>
                <c:pt idx="68">
                  <c:v>269.3123772102161</c:v>
                </c:pt>
                <c:pt idx="69">
                  <c:v>298.704442691698</c:v>
                </c:pt>
                <c:pt idx="70">
                  <c:v>311.19736076072195</c:v>
                </c:pt>
                <c:pt idx="71">
                  <c:v>307.7989601386482</c:v>
                </c:pt>
                <c:pt idx="72">
                  <c:v>330.3025672371639</c:v>
                </c:pt>
                <c:pt idx="73">
                  <c:v>366.63084119223146</c:v>
                </c:pt>
                <c:pt idx="74">
                  <c:v>405.6161077045322</c:v>
                </c:pt>
                <c:pt idx="75">
                  <c:v>442.0880913539967</c:v>
                </c:pt>
                <c:pt idx="76">
                  <c:v>537.9591777035081</c:v>
                </c:pt>
                <c:pt idx="77">
                  <c:v>618.5105168464635</c:v>
                </c:pt>
                <c:pt idx="78">
                  <c:v>723.9437424961409</c:v>
                </c:pt>
                <c:pt idx="79">
                  <c:v>793.9090028220015</c:v>
                </c:pt>
                <c:pt idx="80">
                  <c:v>828.5805475764262</c:v>
                </c:pt>
                <c:pt idx="81">
                  <c:v>832.293307690734</c:v>
                </c:pt>
                <c:pt idx="82">
                  <c:v>817.4920234871439</c:v>
                </c:pt>
                <c:pt idx="83">
                  <c:v>829.0920598085494</c:v>
                </c:pt>
                <c:pt idx="84">
                  <c:v>848.5484843181861</c:v>
                </c:pt>
                <c:pt idx="85">
                  <c:v>880.6401875708806</c:v>
                </c:pt>
                <c:pt idx="86">
                  <c:v>898.7559928555761</c:v>
                </c:pt>
                <c:pt idx="87">
                  <c:v>921.4796386499253</c:v>
                </c:pt>
                <c:pt idx="88">
                  <c:v>944.2444410830434</c:v>
                </c:pt>
                <c:pt idx="89">
                  <c:v>944.5313010860715</c:v>
                </c:pt>
                <c:pt idx="90">
                  <c:v>954.9610565526583</c:v>
                </c:pt>
                <c:pt idx="91">
                  <c:v>992.0122199826578</c:v>
                </c:pt>
                <c:pt idx="92">
                  <c:v>1022.2684586402745</c:v>
                </c:pt>
                <c:pt idx="93">
                  <c:v>1017.0973758931982</c:v>
                </c:pt>
                <c:pt idx="94">
                  <c:v>1060.3676826845083</c:v>
                </c:pt>
                <c:pt idx="95">
                  <c:v>1108.46047454138</c:v>
                </c:pt>
                <c:pt idx="96">
                  <c:v>1166.073070460046</c:v>
                </c:pt>
                <c:pt idx="97">
                  <c:v>1223.2071666432155</c:v>
                </c:pt>
                <c:pt idx="98">
                  <c:v>1309.037945888638</c:v>
                </c:pt>
                <c:pt idx="99">
                  <c:v>1397.9955229955226</c:v>
                </c:pt>
                <c:pt idx="100">
                  <c:v>1494.0214984500183</c:v>
                </c:pt>
                <c:pt idx="101">
                  <c:v>1616.8923699341326</c:v>
                </c:pt>
                <c:pt idx="102">
                  <c:v>1704.2881037315533</c:v>
                </c:pt>
                <c:pt idx="103">
                  <c:v>1751.0908931168794</c:v>
                </c:pt>
                <c:pt idx="104">
                  <c:v>1944.5262807107358</c:v>
                </c:pt>
                <c:pt idx="105">
                  <c:v>2140.045775356004</c:v>
                </c:pt>
                <c:pt idx="106">
                  <c:v>2331.258020056081</c:v>
                </c:pt>
                <c:pt idx="107">
                  <c:v>2507.0669793913194</c:v>
                </c:pt>
                <c:pt idx="108">
                  <c:v>2673.3164746651682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Data!$AK$2</c:f>
              <c:strCache>
                <c:ptCount val="1"/>
                <c:pt idx="0">
                  <c:v>real Deposits per capita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Data!$AK$4:$AK$112</c:f>
              <c:numCache>
                <c:ptCount val="109"/>
                <c:pt idx="2">
                  <c:v>25.713209583757028</c:v>
                </c:pt>
                <c:pt idx="3">
                  <c:v>29.546154650044947</c:v>
                </c:pt>
                <c:pt idx="4">
                  <c:v>33.59612502293985</c:v>
                </c:pt>
                <c:pt idx="5">
                  <c:v>38.091903256915224</c:v>
                </c:pt>
                <c:pt idx="6">
                  <c:v>37.630112325885285</c:v>
                </c:pt>
                <c:pt idx="7">
                  <c:v>38.895616779358825</c:v>
                </c:pt>
                <c:pt idx="8">
                  <c:v>41.358219344998666</c:v>
                </c:pt>
                <c:pt idx="9">
                  <c:v>41.29467347547607</c:v>
                </c:pt>
                <c:pt idx="10">
                  <c:v>40.45770125464798</c:v>
                </c:pt>
                <c:pt idx="11">
                  <c:v>40.05270628048772</c:v>
                </c:pt>
                <c:pt idx="12">
                  <c:v>42.207020747095534</c:v>
                </c:pt>
                <c:pt idx="13">
                  <c:v>47.13974730599809</c:v>
                </c:pt>
                <c:pt idx="14">
                  <c:v>57.205584395364205</c:v>
                </c:pt>
                <c:pt idx="15">
                  <c:v>58.32708598106534</c:v>
                </c:pt>
                <c:pt idx="16">
                  <c:v>62.15100439887419</c:v>
                </c:pt>
                <c:pt idx="17">
                  <c:v>65.05970090594971</c:v>
                </c:pt>
                <c:pt idx="18">
                  <c:v>71.91929029627414</c:v>
                </c:pt>
                <c:pt idx="19">
                  <c:v>79.9257572397061</c:v>
                </c:pt>
                <c:pt idx="20">
                  <c:v>82.76653276510103</c:v>
                </c:pt>
                <c:pt idx="21">
                  <c:v>81.8476644849182</c:v>
                </c:pt>
                <c:pt idx="22">
                  <c:v>85.31396633379637</c:v>
                </c:pt>
                <c:pt idx="23">
                  <c:v>93.34285034974535</c:v>
                </c:pt>
                <c:pt idx="24">
                  <c:v>96.37487453891032</c:v>
                </c:pt>
                <c:pt idx="25">
                  <c:v>109.40616164151868</c:v>
                </c:pt>
                <c:pt idx="26">
                  <c:v>98.34042983214253</c:v>
                </c:pt>
                <c:pt idx="27">
                  <c:v>105.74628467531154</c:v>
                </c:pt>
                <c:pt idx="28">
                  <c:v>110.69857720879826</c:v>
                </c:pt>
                <c:pt idx="29">
                  <c:v>109.9357098510657</c:v>
                </c:pt>
                <c:pt idx="30">
                  <c:v>115.54124831882822</c:v>
                </c:pt>
                <c:pt idx="31">
                  <c:v>126.28304013435093</c:v>
                </c:pt>
                <c:pt idx="32">
                  <c:v>141.6393244581962</c:v>
                </c:pt>
                <c:pt idx="33">
                  <c:v>142.80936057863917</c:v>
                </c:pt>
                <c:pt idx="34">
                  <c:v>162.35755934704758</c:v>
                </c:pt>
                <c:pt idx="35">
                  <c:v>169.1719220184316</c:v>
                </c:pt>
                <c:pt idx="36">
                  <c:v>174.83241614546057</c:v>
                </c:pt>
                <c:pt idx="37">
                  <c:v>181.5100885401558</c:v>
                </c:pt>
                <c:pt idx="38">
                  <c:v>195.25949271673156</c:v>
                </c:pt>
                <c:pt idx="39">
                  <c:v>202.9192456557566</c:v>
                </c:pt>
                <c:pt idx="40">
                  <c:v>199.9168604861978</c:v>
                </c:pt>
                <c:pt idx="41">
                  <c:v>192.45079929707745</c:v>
                </c:pt>
                <c:pt idx="42">
                  <c:v>206.52276842923902</c:v>
                </c:pt>
                <c:pt idx="43">
                  <c:v>208.52427835589538</c:v>
                </c:pt>
                <c:pt idx="44">
                  <c:v>220.57165856556574</c:v>
                </c:pt>
                <c:pt idx="45">
                  <c:v>224.09782316156236</c:v>
                </c:pt>
                <c:pt idx="46">
                  <c:v>227.39651527984643</c:v>
                </c:pt>
                <c:pt idx="47">
                  <c:v>230.0768795219422</c:v>
                </c:pt>
                <c:pt idx="48">
                  <c:v>237.785659763341</c:v>
                </c:pt>
                <c:pt idx="49">
                  <c:v>247.57743885645732</c:v>
                </c:pt>
                <c:pt idx="50">
                  <c:v>235.20200122576267</c:v>
                </c:pt>
                <c:pt idx="51">
                  <c:v>220.97948432736428</c:v>
                </c:pt>
                <c:pt idx="52">
                  <c:v>242.027099179764</c:v>
                </c:pt>
                <c:pt idx="53">
                  <c:v>234.0173609854483</c:v>
                </c:pt>
                <c:pt idx="54">
                  <c:v>255.96623896819722</c:v>
                </c:pt>
                <c:pt idx="55">
                  <c:v>276.7529868725082</c:v>
                </c:pt>
                <c:pt idx="56">
                  <c:v>288.96585221293</c:v>
                </c:pt>
                <c:pt idx="57">
                  <c:v>304.61257345676785</c:v>
                </c:pt>
                <c:pt idx="58">
                  <c:v>323.6681442498421</c:v>
                </c:pt>
                <c:pt idx="59">
                  <c:v>331.04644038435526</c:v>
                </c:pt>
                <c:pt idx="60">
                  <c:v>344.4027038697088</c:v>
                </c:pt>
                <c:pt idx="61">
                  <c:v>352.56713181183557</c:v>
                </c:pt>
                <c:pt idx="62">
                  <c:v>350.6697216815722</c:v>
                </c:pt>
                <c:pt idx="63">
                  <c:v>357.3296196009249</c:v>
                </c:pt>
                <c:pt idx="64">
                  <c:v>369.79238648055156</c:v>
                </c:pt>
                <c:pt idx="65">
                  <c:v>335.6112782639032</c:v>
                </c:pt>
                <c:pt idx="66">
                  <c:v>294.7330231035601</c:v>
                </c:pt>
                <c:pt idx="67">
                  <c:v>301.2216223749975</c:v>
                </c:pt>
                <c:pt idx="68">
                  <c:v>349.30269417667455</c:v>
                </c:pt>
                <c:pt idx="69">
                  <c:v>371.9856073371083</c:v>
                </c:pt>
                <c:pt idx="70">
                  <c:v>384.1942725441011</c:v>
                </c:pt>
                <c:pt idx="71">
                  <c:v>381.884565928844</c:v>
                </c:pt>
                <c:pt idx="72">
                  <c:v>412.87820904645486</c:v>
                </c:pt>
                <c:pt idx="73">
                  <c:v>453.19016216592263</c:v>
                </c:pt>
                <c:pt idx="74">
                  <c:v>464.62326197540926</c:v>
                </c:pt>
                <c:pt idx="75">
                  <c:v>447.9109334893583</c:v>
                </c:pt>
                <c:pt idx="76">
                  <c:v>481.6107231007234</c:v>
                </c:pt>
                <c:pt idx="77">
                  <c:v>515.4254307053862</c:v>
                </c:pt>
                <c:pt idx="78">
                  <c:v>577.7683499570159</c:v>
                </c:pt>
                <c:pt idx="79">
                  <c:v>628.0925655237353</c:v>
                </c:pt>
                <c:pt idx="80">
                  <c:v>606.5743393678083</c:v>
                </c:pt>
                <c:pt idx="81">
                  <c:v>571.6300190183613</c:v>
                </c:pt>
                <c:pt idx="82">
                  <c:v>568.8879773744912</c:v>
                </c:pt>
                <c:pt idx="83">
                  <c:v>565.9331466269962</c:v>
                </c:pt>
                <c:pt idx="84">
                  <c:v>543.5928791276016</c:v>
                </c:pt>
                <c:pt idx="85">
                  <c:v>557.3672073233421</c:v>
                </c:pt>
                <c:pt idx="86">
                  <c:v>560.3216913064688</c:v>
                </c:pt>
                <c:pt idx="87">
                  <c:v>566.7156449261533</c:v>
                </c:pt>
                <c:pt idx="88">
                  <c:v>568.4794949325968</c:v>
                </c:pt>
                <c:pt idx="89">
                  <c:v>553.004274640557</c:v>
                </c:pt>
                <c:pt idx="90">
                  <c:v>540.7480501430681</c:v>
                </c:pt>
                <c:pt idx="91">
                  <c:v>554.1967709400324</c:v>
                </c:pt>
                <c:pt idx="92">
                  <c:v>558.3115557838746</c:v>
                </c:pt>
                <c:pt idx="93">
                  <c:v>545.6530986551493</c:v>
                </c:pt>
                <c:pt idx="94">
                  <c:v>563.1267566035625</c:v>
                </c:pt>
                <c:pt idx="95">
                  <c:v>576.7224113118523</c:v>
                </c:pt>
                <c:pt idx="96">
                  <c:v>597.3734992110892</c:v>
                </c:pt>
                <c:pt idx="97">
                  <c:v>616.2252728681186</c:v>
                </c:pt>
                <c:pt idx="98">
                  <c:v>644.211587543621</c:v>
                </c:pt>
                <c:pt idx="99">
                  <c:v>666.0293106219735</c:v>
                </c:pt>
                <c:pt idx="100">
                  <c:v>691.0367707909429</c:v>
                </c:pt>
                <c:pt idx="101">
                  <c:v>716.0727944792438</c:v>
                </c:pt>
                <c:pt idx="102">
                  <c:v>719.7162600217708</c:v>
                </c:pt>
                <c:pt idx="103">
                  <c:v>701.2778907156105</c:v>
                </c:pt>
                <c:pt idx="104">
                  <c:v>738.801778385538</c:v>
                </c:pt>
                <c:pt idx="105">
                  <c:v>764.8483829006448</c:v>
                </c:pt>
                <c:pt idx="106">
                  <c:v>779.9458079812918</c:v>
                </c:pt>
                <c:pt idx="107">
                  <c:v>779.3183025773452</c:v>
                </c:pt>
                <c:pt idx="108">
                  <c:v>771.5199061082736</c:v>
                </c:pt>
              </c:numCache>
            </c:numRef>
          </c:val>
          <c:smooth val="0"/>
        </c:ser>
        <c:marker val="1"/>
        <c:axId val="2313622"/>
        <c:axId val="20822599"/>
      </c:lineChart>
      <c:catAx>
        <c:axId val="2313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822599"/>
        <c:crosses val="autoZero"/>
        <c:auto val="0"/>
        <c:lblOffset val="100"/>
        <c:tickLblSkip val="5"/>
        <c:tickMarkSkip val="5"/>
        <c:noMultiLvlLbl val="0"/>
      </c:catAx>
      <c:valAx>
        <c:axId val="208225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13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Interest Rates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STR1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Data!$H$4:$H$112</c:f>
              <c:numCache>
                <c:ptCount val="109"/>
                <c:pt idx="0">
                  <c:v>7.33</c:v>
                </c:pt>
                <c:pt idx="1">
                  <c:v>7.26</c:v>
                </c:pt>
                <c:pt idx="2">
                  <c:v>9.66</c:v>
                </c:pt>
                <c:pt idx="3">
                  <c:v>7.25</c:v>
                </c:pt>
                <c:pt idx="4">
                  <c:v>6.98</c:v>
                </c:pt>
                <c:pt idx="5">
                  <c:v>8.63</c:v>
                </c:pt>
                <c:pt idx="6">
                  <c:v>10.31</c:v>
                </c:pt>
                <c:pt idx="7">
                  <c:v>5.98</c:v>
                </c:pt>
                <c:pt idx="8">
                  <c:v>5.44</c:v>
                </c:pt>
                <c:pt idx="9">
                  <c:v>5.13</c:v>
                </c:pt>
                <c:pt idx="10">
                  <c:v>5.18</c:v>
                </c:pt>
                <c:pt idx="11">
                  <c:v>4.8</c:v>
                </c:pt>
                <c:pt idx="12">
                  <c:v>5.06</c:v>
                </c:pt>
                <c:pt idx="13">
                  <c:v>5.23</c:v>
                </c:pt>
                <c:pt idx="14">
                  <c:v>5.2</c:v>
                </c:pt>
                <c:pt idx="15">
                  <c:v>5.64</c:v>
                </c:pt>
                <c:pt idx="16">
                  <c:v>5.62</c:v>
                </c:pt>
                <c:pt idx="17">
                  <c:v>5.2</c:v>
                </c:pt>
                <c:pt idx="18">
                  <c:v>4.06</c:v>
                </c:pt>
                <c:pt idx="19">
                  <c:v>4.76</c:v>
                </c:pt>
                <c:pt idx="20">
                  <c:v>5.75</c:v>
                </c:pt>
                <c:pt idx="21">
                  <c:v>4.89</c:v>
                </c:pt>
                <c:pt idx="22">
                  <c:v>4.86</c:v>
                </c:pt>
                <c:pt idx="23">
                  <c:v>5.62</c:v>
                </c:pt>
                <c:pt idx="24">
                  <c:v>5.39</c:v>
                </c:pt>
                <c:pt idx="25">
                  <c:v>4.11</c:v>
                </c:pt>
                <c:pt idx="26">
                  <c:v>6.79</c:v>
                </c:pt>
                <c:pt idx="27">
                  <c:v>3.04</c:v>
                </c:pt>
                <c:pt idx="28">
                  <c:v>3.67</c:v>
                </c:pt>
                <c:pt idx="29">
                  <c:v>5.81</c:v>
                </c:pt>
                <c:pt idx="30">
                  <c:v>3.5</c:v>
                </c:pt>
                <c:pt idx="31">
                  <c:v>3.82</c:v>
                </c:pt>
                <c:pt idx="32">
                  <c:v>4.15</c:v>
                </c:pt>
                <c:pt idx="33">
                  <c:v>4.38</c:v>
                </c:pt>
                <c:pt idx="34">
                  <c:v>4.28</c:v>
                </c:pt>
                <c:pt idx="35">
                  <c:v>4.92</c:v>
                </c:pt>
                <c:pt idx="36">
                  <c:v>5.47</c:v>
                </c:pt>
                <c:pt idx="37">
                  <c:v>4.2</c:v>
                </c:pt>
                <c:pt idx="38">
                  <c:v>4.4</c:v>
                </c:pt>
                <c:pt idx="39">
                  <c:v>5.68</c:v>
                </c:pt>
                <c:pt idx="40">
                  <c:v>6.34</c:v>
                </c:pt>
                <c:pt idx="41">
                  <c:v>4.37</c:v>
                </c:pt>
                <c:pt idx="42">
                  <c:v>3.98</c:v>
                </c:pt>
                <c:pt idx="43">
                  <c:v>5.01</c:v>
                </c:pt>
                <c:pt idx="44">
                  <c:v>4.03</c:v>
                </c:pt>
                <c:pt idx="45">
                  <c:v>4.74</c:v>
                </c:pt>
                <c:pt idx="46">
                  <c:v>5.58</c:v>
                </c:pt>
                <c:pt idx="47">
                  <c:v>4.79</c:v>
                </c:pt>
                <c:pt idx="48">
                  <c:v>3.45</c:v>
                </c:pt>
                <c:pt idx="49">
                  <c:v>3.42</c:v>
                </c:pt>
                <c:pt idx="50">
                  <c:v>4.74</c:v>
                </c:pt>
                <c:pt idx="51">
                  <c:v>5.87</c:v>
                </c:pt>
                <c:pt idx="52">
                  <c:v>5.42</c:v>
                </c:pt>
                <c:pt idx="53">
                  <c:v>7.37</c:v>
                </c:pt>
                <c:pt idx="54">
                  <c:v>6.53</c:v>
                </c:pt>
                <c:pt idx="55">
                  <c:v>4.42</c:v>
                </c:pt>
                <c:pt idx="56">
                  <c:v>4.97</c:v>
                </c:pt>
                <c:pt idx="57">
                  <c:v>3.9</c:v>
                </c:pt>
                <c:pt idx="58">
                  <c:v>4</c:v>
                </c:pt>
                <c:pt idx="59">
                  <c:v>4.23</c:v>
                </c:pt>
                <c:pt idx="60">
                  <c:v>4.02</c:v>
                </c:pt>
                <c:pt idx="61">
                  <c:v>4.84</c:v>
                </c:pt>
                <c:pt idx="62">
                  <c:v>5.78</c:v>
                </c:pt>
                <c:pt idx="63">
                  <c:v>3.55</c:v>
                </c:pt>
                <c:pt idx="64">
                  <c:v>2.63</c:v>
                </c:pt>
                <c:pt idx="65">
                  <c:v>2.72</c:v>
                </c:pt>
                <c:pt idx="66">
                  <c:v>1.67</c:v>
                </c:pt>
                <c:pt idx="67">
                  <c:v>0.88</c:v>
                </c:pt>
                <c:pt idx="68">
                  <c:v>0.75</c:v>
                </c:pt>
                <c:pt idx="69">
                  <c:v>0.75</c:v>
                </c:pt>
                <c:pt idx="70">
                  <c:v>0.94</c:v>
                </c:pt>
                <c:pt idx="71">
                  <c:v>0.86</c:v>
                </c:pt>
                <c:pt idx="72">
                  <c:v>0.72</c:v>
                </c:pt>
                <c:pt idx="73">
                  <c:v>0.81</c:v>
                </c:pt>
                <c:pt idx="74">
                  <c:v>0.7</c:v>
                </c:pt>
                <c:pt idx="75">
                  <c:v>0.69</c:v>
                </c:pt>
                <c:pt idx="76">
                  <c:v>0.72</c:v>
                </c:pt>
                <c:pt idx="77">
                  <c:v>0.75</c:v>
                </c:pt>
                <c:pt idx="78">
                  <c:v>0.75</c:v>
                </c:pt>
                <c:pt idx="79">
                  <c:v>0.81</c:v>
                </c:pt>
                <c:pt idx="80">
                  <c:v>1.03</c:v>
                </c:pt>
                <c:pt idx="81">
                  <c:v>1.44</c:v>
                </c:pt>
                <c:pt idx="82">
                  <c:v>1.49</c:v>
                </c:pt>
                <c:pt idx="83">
                  <c:v>1.45</c:v>
                </c:pt>
                <c:pt idx="84">
                  <c:v>2.16</c:v>
                </c:pt>
                <c:pt idx="85">
                  <c:v>2.33</c:v>
                </c:pt>
                <c:pt idx="86">
                  <c:v>2.52</c:v>
                </c:pt>
                <c:pt idx="87">
                  <c:v>1.58</c:v>
                </c:pt>
                <c:pt idx="88">
                  <c:v>2.18</c:v>
                </c:pt>
                <c:pt idx="89">
                  <c:v>3.31</c:v>
                </c:pt>
                <c:pt idx="90">
                  <c:v>3.81</c:v>
                </c:pt>
                <c:pt idx="91">
                  <c:v>2.46</c:v>
                </c:pt>
                <c:pt idx="92">
                  <c:v>3.97</c:v>
                </c:pt>
                <c:pt idx="93">
                  <c:v>3.85</c:v>
                </c:pt>
                <c:pt idx="94">
                  <c:v>2.97</c:v>
                </c:pt>
                <c:pt idx="95">
                  <c:v>3.26</c:v>
                </c:pt>
                <c:pt idx="96">
                  <c:v>3.55</c:v>
                </c:pt>
                <c:pt idx="97">
                  <c:v>3.97</c:v>
                </c:pt>
                <c:pt idx="98">
                  <c:v>4.38</c:v>
                </c:pt>
                <c:pt idx="99">
                  <c:v>5.55</c:v>
                </c:pt>
                <c:pt idx="100">
                  <c:v>5.1</c:v>
                </c:pt>
                <c:pt idx="101">
                  <c:v>5.9</c:v>
                </c:pt>
                <c:pt idx="102">
                  <c:v>7.83</c:v>
                </c:pt>
                <c:pt idx="103">
                  <c:v>7.71</c:v>
                </c:pt>
                <c:pt idx="104">
                  <c:v>5.11</c:v>
                </c:pt>
                <c:pt idx="105">
                  <c:v>4.69</c:v>
                </c:pt>
                <c:pt idx="106">
                  <c:v>8.15</c:v>
                </c:pt>
                <c:pt idx="107">
                  <c:v>9.84</c:v>
                </c:pt>
                <c:pt idx="108">
                  <c:v>6.32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Data!$I$3</c:f>
              <c:strCache>
                <c:ptCount val="1"/>
                <c:pt idx="0">
                  <c:v>STR2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Data!$I$4:$I$112</c:f>
              <c:numCache>
                <c:ptCount val="109"/>
                <c:pt idx="0">
                  <c:v>6.22</c:v>
                </c:pt>
                <c:pt idx="1">
                  <c:v>7.36</c:v>
                </c:pt>
                <c:pt idx="2">
                  <c:v>10.45</c:v>
                </c:pt>
                <c:pt idx="3">
                  <c:v>5.67</c:v>
                </c:pt>
                <c:pt idx="4">
                  <c:v>5.4</c:v>
                </c:pt>
                <c:pt idx="5">
                  <c:v>8.07</c:v>
                </c:pt>
                <c:pt idx="6">
                  <c:v>14.41</c:v>
                </c:pt>
                <c:pt idx="7">
                  <c:v>3.49</c:v>
                </c:pt>
                <c:pt idx="8">
                  <c:v>3.13</c:v>
                </c:pt>
                <c:pt idx="9">
                  <c:v>3.31</c:v>
                </c:pt>
                <c:pt idx="10">
                  <c:v>3.81</c:v>
                </c:pt>
                <c:pt idx="11">
                  <c:v>4.08</c:v>
                </c:pt>
                <c:pt idx="12">
                  <c:v>5.6</c:v>
                </c:pt>
                <c:pt idx="13">
                  <c:v>4.68</c:v>
                </c:pt>
                <c:pt idx="14">
                  <c:v>5.88</c:v>
                </c:pt>
                <c:pt idx="15">
                  <c:v>4.87</c:v>
                </c:pt>
                <c:pt idx="16">
                  <c:v>3.68</c:v>
                </c:pt>
                <c:pt idx="17">
                  <c:v>3.03</c:v>
                </c:pt>
                <c:pt idx="18">
                  <c:v>1.54</c:v>
                </c:pt>
                <c:pt idx="19">
                  <c:v>3.86</c:v>
                </c:pt>
                <c:pt idx="20">
                  <c:v>5.23</c:v>
                </c:pt>
                <c:pt idx="21">
                  <c:v>2.52</c:v>
                </c:pt>
                <c:pt idx="22">
                  <c:v>4.32</c:v>
                </c:pt>
                <c:pt idx="23">
                  <c:v>5.94</c:v>
                </c:pt>
                <c:pt idx="24">
                  <c:v>3.47</c:v>
                </c:pt>
                <c:pt idx="25">
                  <c:v>2.9</c:v>
                </c:pt>
                <c:pt idx="26">
                  <c:v>4.57</c:v>
                </c:pt>
                <c:pt idx="27">
                  <c:v>1.1</c:v>
                </c:pt>
                <c:pt idx="28">
                  <c:v>1.85</c:v>
                </c:pt>
                <c:pt idx="29">
                  <c:v>4.18</c:v>
                </c:pt>
                <c:pt idx="30">
                  <c:v>1.8</c:v>
                </c:pt>
                <c:pt idx="31">
                  <c:v>2.26</c:v>
                </c:pt>
                <c:pt idx="32">
                  <c:v>4.95</c:v>
                </c:pt>
                <c:pt idx="33">
                  <c:v>2.84</c:v>
                </c:pt>
                <c:pt idx="34">
                  <c:v>4.2</c:v>
                </c:pt>
                <c:pt idx="35">
                  <c:v>5.31</c:v>
                </c:pt>
                <c:pt idx="36">
                  <c:v>3.71</c:v>
                </c:pt>
                <c:pt idx="37">
                  <c:v>1.76</c:v>
                </c:pt>
                <c:pt idx="38">
                  <c:v>3.97</c:v>
                </c:pt>
                <c:pt idx="39">
                  <c:v>6.38</c:v>
                </c:pt>
                <c:pt idx="40">
                  <c:v>6.57</c:v>
                </c:pt>
                <c:pt idx="41">
                  <c:v>1.94</c:v>
                </c:pt>
                <c:pt idx="42">
                  <c:v>2.7</c:v>
                </c:pt>
                <c:pt idx="43">
                  <c:v>3.09</c:v>
                </c:pt>
                <c:pt idx="44">
                  <c:v>2.67</c:v>
                </c:pt>
                <c:pt idx="45">
                  <c:v>3.54</c:v>
                </c:pt>
                <c:pt idx="46">
                  <c:v>3.18</c:v>
                </c:pt>
                <c:pt idx="47">
                  <c:v>3.39</c:v>
                </c:pt>
                <c:pt idx="48">
                  <c:v>1.94</c:v>
                </c:pt>
                <c:pt idx="49">
                  <c:v>2.59</c:v>
                </c:pt>
                <c:pt idx="50">
                  <c:v>3.4</c:v>
                </c:pt>
                <c:pt idx="51">
                  <c:v>5.3</c:v>
                </c:pt>
                <c:pt idx="52">
                  <c:v>6.47</c:v>
                </c:pt>
                <c:pt idx="53">
                  <c:v>7.79</c:v>
                </c:pt>
                <c:pt idx="54">
                  <c:v>6</c:v>
                </c:pt>
                <c:pt idx="55">
                  <c:v>4.29</c:v>
                </c:pt>
                <c:pt idx="56">
                  <c:v>4.86</c:v>
                </c:pt>
                <c:pt idx="57">
                  <c:v>3.05</c:v>
                </c:pt>
                <c:pt idx="58">
                  <c:v>4.18</c:v>
                </c:pt>
                <c:pt idx="59">
                  <c:v>4.5</c:v>
                </c:pt>
                <c:pt idx="60">
                  <c:v>4.06</c:v>
                </c:pt>
                <c:pt idx="61">
                  <c:v>6.01</c:v>
                </c:pt>
                <c:pt idx="62">
                  <c:v>7.67</c:v>
                </c:pt>
                <c:pt idx="63">
                  <c:v>2.97</c:v>
                </c:pt>
                <c:pt idx="64">
                  <c:v>1.77</c:v>
                </c:pt>
                <c:pt idx="65">
                  <c:v>2.05</c:v>
                </c:pt>
                <c:pt idx="66">
                  <c:v>1.16</c:v>
                </c:pt>
                <c:pt idx="67">
                  <c:v>1</c:v>
                </c:pt>
                <c:pt idx="68">
                  <c:v>0.56</c:v>
                </c:pt>
                <c:pt idx="69">
                  <c:v>0.91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1.16</c:v>
                </c:pt>
                <c:pt idx="80">
                  <c:v>1.38</c:v>
                </c:pt>
                <c:pt idx="81">
                  <c:v>1.55</c:v>
                </c:pt>
                <c:pt idx="82">
                  <c:v>1.63</c:v>
                </c:pt>
                <c:pt idx="83">
                  <c:v>1.63</c:v>
                </c:pt>
                <c:pt idx="84">
                  <c:v>2.17</c:v>
                </c:pt>
                <c:pt idx="85">
                  <c:v>2.48</c:v>
                </c:pt>
                <c:pt idx="86">
                  <c:v>3.06</c:v>
                </c:pt>
                <c:pt idx="87">
                  <c:v>3.05</c:v>
                </c:pt>
                <c:pt idx="88">
                  <c:v>3.2</c:v>
                </c:pt>
                <c:pt idx="89">
                  <c:v>4.09</c:v>
                </c:pt>
                <c:pt idx="90">
                  <c:v>4.5</c:v>
                </c:pt>
                <c:pt idx="91">
                  <c:v>3.72</c:v>
                </c:pt>
                <c:pt idx="92">
                  <c:v>4.22</c:v>
                </c:pt>
                <c:pt idx="93">
                  <c:v>4.99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4.69</c:v>
                </c:pt>
                <c:pt idx="99">
                  <c:v>5.78</c:v>
                </c:pt>
                <c:pt idx="100">
                  <c:v>5.66</c:v>
                </c:pt>
                <c:pt idx="101">
                  <c:v>6.33</c:v>
                </c:pt>
                <c:pt idx="102">
                  <c:v>7.96</c:v>
                </c:pt>
                <c:pt idx="103">
                  <c:v>7.95</c:v>
                </c:pt>
                <c:pt idx="104">
                  <c:v>5.73</c:v>
                </c:pt>
                <c:pt idx="105">
                  <c:v>5.16</c:v>
                </c:pt>
                <c:pt idx="106">
                  <c:v>8.25</c:v>
                </c:pt>
                <c:pt idx="107">
                  <c:v>10.98</c:v>
                </c:pt>
                <c:pt idx="108">
                  <c:v>8.02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Data!$J$3</c:f>
              <c:strCache>
                <c:ptCount val="1"/>
                <c:pt idx="0">
                  <c:v>LTR1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Data!$J$4:$J$112</c:f>
              <c:numCache>
                <c:ptCount val="109"/>
                <c:pt idx="0">
                  <c:v>6.44</c:v>
                </c:pt>
                <c:pt idx="1">
                  <c:v>6.37</c:v>
                </c:pt>
                <c:pt idx="2">
                  <c:v>6.64</c:v>
                </c:pt>
                <c:pt idx="3">
                  <c:v>6.52</c:v>
                </c:pt>
                <c:pt idx="4">
                  <c:v>6.46</c:v>
                </c:pt>
                <c:pt idx="5">
                  <c:v>6.3</c:v>
                </c:pt>
                <c:pt idx="6">
                  <c:v>6.33</c:v>
                </c:pt>
                <c:pt idx="7">
                  <c:v>6.02</c:v>
                </c:pt>
                <c:pt idx="8">
                  <c:v>5.57</c:v>
                </c:pt>
                <c:pt idx="9">
                  <c:v>5.28</c:v>
                </c:pt>
                <c:pt idx="10">
                  <c:v>5.29</c:v>
                </c:pt>
                <c:pt idx="11">
                  <c:v>5.22</c:v>
                </c:pt>
                <c:pt idx="12">
                  <c:v>4.88</c:v>
                </c:pt>
                <c:pt idx="13">
                  <c:v>4.58</c:v>
                </c:pt>
                <c:pt idx="14">
                  <c:v>4.26</c:v>
                </c:pt>
                <c:pt idx="15">
                  <c:v>4.31</c:v>
                </c:pt>
                <c:pt idx="16">
                  <c:v>4.33</c:v>
                </c:pt>
                <c:pt idx="17">
                  <c:v>4.28</c:v>
                </c:pt>
                <c:pt idx="18">
                  <c:v>4.08</c:v>
                </c:pt>
                <c:pt idx="19">
                  <c:v>3.81</c:v>
                </c:pt>
                <c:pt idx="20">
                  <c:v>3.87</c:v>
                </c:pt>
                <c:pt idx="21">
                  <c:v>3.8</c:v>
                </c:pt>
                <c:pt idx="22">
                  <c:v>3.66</c:v>
                </c:pt>
                <c:pt idx="23">
                  <c:v>3.78</c:v>
                </c:pt>
                <c:pt idx="24">
                  <c:v>3.95</c:v>
                </c:pt>
                <c:pt idx="25">
                  <c:v>3.83</c:v>
                </c:pt>
                <c:pt idx="26">
                  <c:v>3.93</c:v>
                </c:pt>
                <c:pt idx="27">
                  <c:v>3.72</c:v>
                </c:pt>
                <c:pt idx="28">
                  <c:v>3.59</c:v>
                </c:pt>
                <c:pt idx="29">
                  <c:v>3.63</c:v>
                </c:pt>
                <c:pt idx="30">
                  <c:v>3.44</c:v>
                </c:pt>
                <c:pt idx="31">
                  <c:v>3.38</c:v>
                </c:pt>
                <c:pt idx="32">
                  <c:v>3.24</c:v>
                </c:pt>
                <c:pt idx="33">
                  <c:v>3.3</c:v>
                </c:pt>
                <c:pt idx="34">
                  <c:v>3.25</c:v>
                </c:pt>
                <c:pt idx="35">
                  <c:v>3.3</c:v>
                </c:pt>
                <c:pt idx="36">
                  <c:v>3.45</c:v>
                </c:pt>
                <c:pt idx="37">
                  <c:v>3.6</c:v>
                </c:pt>
                <c:pt idx="38">
                  <c:v>3.5</c:v>
                </c:pt>
                <c:pt idx="39">
                  <c:v>3.55</c:v>
                </c:pt>
                <c:pt idx="40">
                  <c:v>3.8</c:v>
                </c:pt>
                <c:pt idx="41">
                  <c:v>3.95</c:v>
                </c:pt>
                <c:pt idx="42">
                  <c:v>3.77</c:v>
                </c:pt>
                <c:pt idx="43">
                  <c:v>3.8</c:v>
                </c:pt>
                <c:pt idx="44">
                  <c:v>3.9</c:v>
                </c:pt>
                <c:pt idx="45">
                  <c:v>3.9</c:v>
                </c:pt>
                <c:pt idx="46">
                  <c:v>4</c:v>
                </c:pt>
                <c:pt idx="47">
                  <c:v>4.1</c:v>
                </c:pt>
                <c:pt idx="48">
                  <c:v>4.15</c:v>
                </c:pt>
                <c:pt idx="49">
                  <c:v>4.05</c:v>
                </c:pt>
                <c:pt idx="50">
                  <c:v>4.05</c:v>
                </c:pt>
                <c:pt idx="51">
                  <c:v>4.75</c:v>
                </c:pt>
                <c:pt idx="52">
                  <c:v>4.75</c:v>
                </c:pt>
                <c:pt idx="53">
                  <c:v>5.1</c:v>
                </c:pt>
                <c:pt idx="54">
                  <c:v>5.17</c:v>
                </c:pt>
                <c:pt idx="55">
                  <c:v>4.71</c:v>
                </c:pt>
                <c:pt idx="56">
                  <c:v>4.61</c:v>
                </c:pt>
                <c:pt idx="57">
                  <c:v>4.66</c:v>
                </c:pt>
                <c:pt idx="58">
                  <c:v>4.5</c:v>
                </c:pt>
                <c:pt idx="59">
                  <c:v>4.4</c:v>
                </c:pt>
                <c:pt idx="60">
                  <c:v>4.3</c:v>
                </c:pt>
                <c:pt idx="61">
                  <c:v>4.05</c:v>
                </c:pt>
                <c:pt idx="62">
                  <c:v>4.42</c:v>
                </c:pt>
                <c:pt idx="63">
                  <c:v>4.4</c:v>
                </c:pt>
                <c:pt idx="64">
                  <c:v>4.1</c:v>
                </c:pt>
                <c:pt idx="65">
                  <c:v>4.7</c:v>
                </c:pt>
                <c:pt idx="66">
                  <c:v>4.15</c:v>
                </c:pt>
                <c:pt idx="67">
                  <c:v>3.99</c:v>
                </c:pt>
                <c:pt idx="68">
                  <c:v>3.5</c:v>
                </c:pt>
                <c:pt idx="69">
                  <c:v>3.2</c:v>
                </c:pt>
                <c:pt idx="70">
                  <c:v>3.08</c:v>
                </c:pt>
                <c:pt idx="71">
                  <c:v>3</c:v>
                </c:pt>
                <c:pt idx="72">
                  <c:v>2.75</c:v>
                </c:pt>
                <c:pt idx="73">
                  <c:v>2.7</c:v>
                </c:pt>
                <c:pt idx="74">
                  <c:v>2.65</c:v>
                </c:pt>
                <c:pt idx="75">
                  <c:v>2.65</c:v>
                </c:pt>
                <c:pt idx="76">
                  <c:v>2.65</c:v>
                </c:pt>
                <c:pt idx="77">
                  <c:v>2.6</c:v>
                </c:pt>
                <c:pt idx="78">
                  <c:v>2.55</c:v>
                </c:pt>
                <c:pt idx="79">
                  <c:v>2.43</c:v>
                </c:pt>
                <c:pt idx="80">
                  <c:v>2.5</c:v>
                </c:pt>
                <c:pt idx="81">
                  <c:v>2.8</c:v>
                </c:pt>
                <c:pt idx="82">
                  <c:v>2.74</c:v>
                </c:pt>
                <c:pt idx="83">
                  <c:v>2.58</c:v>
                </c:pt>
                <c:pt idx="84">
                  <c:v>2.67</c:v>
                </c:pt>
                <c:pt idx="85">
                  <c:v>3</c:v>
                </c:pt>
                <c:pt idx="86">
                  <c:v>3.15</c:v>
                </c:pt>
                <c:pt idx="87">
                  <c:v>3</c:v>
                </c:pt>
                <c:pt idx="88">
                  <c:v>3.04</c:v>
                </c:pt>
                <c:pt idx="89">
                  <c:v>3.09</c:v>
                </c:pt>
                <c:pt idx="90">
                  <c:v>3.68</c:v>
                </c:pt>
                <c:pt idx="91">
                  <c:v>3.61</c:v>
                </c:pt>
                <c:pt idx="92">
                  <c:v>4.1</c:v>
                </c:pt>
                <c:pt idx="93">
                  <c:v>4.55</c:v>
                </c:pt>
                <c:pt idx="94">
                  <c:v>4.22</c:v>
                </c:pt>
                <c:pt idx="95">
                  <c:v>4.42</c:v>
                </c:pt>
                <c:pt idx="96">
                  <c:v>4.16</c:v>
                </c:pt>
                <c:pt idx="97">
                  <c:v>4.33</c:v>
                </c:pt>
                <c:pt idx="98">
                  <c:v>4.35</c:v>
                </c:pt>
                <c:pt idx="99">
                  <c:v>4.75</c:v>
                </c:pt>
                <c:pt idx="100">
                  <c:v>4.95</c:v>
                </c:pt>
                <c:pt idx="101">
                  <c:v>5.93</c:v>
                </c:pt>
                <c:pt idx="102">
                  <c:v>6.54</c:v>
                </c:pt>
                <c:pt idx="103">
                  <c:v>7.6</c:v>
                </c:pt>
                <c:pt idx="104">
                  <c:v>7.12</c:v>
                </c:pt>
                <c:pt idx="105">
                  <c:v>7.01</c:v>
                </c:pt>
                <c:pt idx="106">
                  <c:v>7.2</c:v>
                </c:pt>
                <c:pt idx="107">
                  <c:v>7.8</c:v>
                </c:pt>
                <c:pt idx="108">
                  <c:v>8.35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Data!$K$3</c:f>
              <c:strCache>
                <c:ptCount val="1"/>
                <c:pt idx="0">
                  <c:v>LTR2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Data!$A$4:$A$112</c:f>
              <c:numCache>
                <c:ptCount val="109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</c:numCache>
            </c:numRef>
          </c:cat>
          <c:val>
            <c:numRef>
              <c:f>Data!$K$4:$K$112</c:f>
              <c:numCache>
                <c:ptCount val="109"/>
                <c:pt idx="0">
                  <c:v>7.9</c:v>
                </c:pt>
                <c:pt idx="1">
                  <c:v>7.83</c:v>
                </c:pt>
                <c:pt idx="2">
                  <c:v>8.1</c:v>
                </c:pt>
                <c:pt idx="3">
                  <c:v>7.99</c:v>
                </c:pt>
                <c:pt idx="4">
                  <c:v>7.92</c:v>
                </c:pt>
                <c:pt idx="5">
                  <c:v>7.76</c:v>
                </c:pt>
                <c:pt idx="6">
                  <c:v>7.79</c:v>
                </c:pt>
                <c:pt idx="7">
                  <c:v>7.48</c:v>
                </c:pt>
                <c:pt idx="8">
                  <c:v>7.04</c:v>
                </c:pt>
                <c:pt idx="9">
                  <c:v>6.75</c:v>
                </c:pt>
                <c:pt idx="10">
                  <c:v>6.76</c:v>
                </c:pt>
                <c:pt idx="11">
                  <c:v>6.68</c:v>
                </c:pt>
                <c:pt idx="12">
                  <c:v>6.34</c:v>
                </c:pt>
                <c:pt idx="13">
                  <c:v>6.05</c:v>
                </c:pt>
                <c:pt idx="14">
                  <c:v>5.72</c:v>
                </c:pt>
                <c:pt idx="15">
                  <c:v>5.78</c:v>
                </c:pt>
                <c:pt idx="16">
                  <c:v>5.8</c:v>
                </c:pt>
                <c:pt idx="17">
                  <c:v>5.74</c:v>
                </c:pt>
                <c:pt idx="18">
                  <c:v>5.54</c:v>
                </c:pt>
                <c:pt idx="19">
                  <c:v>5.27</c:v>
                </c:pt>
                <c:pt idx="20">
                  <c:v>5.34</c:v>
                </c:pt>
                <c:pt idx="21">
                  <c:v>5.26</c:v>
                </c:pt>
                <c:pt idx="22">
                  <c:v>5.12</c:v>
                </c:pt>
                <c:pt idx="23">
                  <c:v>5.25</c:v>
                </c:pt>
                <c:pt idx="24">
                  <c:v>5.41</c:v>
                </c:pt>
                <c:pt idx="25">
                  <c:v>5.3</c:v>
                </c:pt>
                <c:pt idx="26">
                  <c:v>5.4</c:v>
                </c:pt>
                <c:pt idx="27">
                  <c:v>5.18</c:v>
                </c:pt>
                <c:pt idx="28">
                  <c:v>5.05</c:v>
                </c:pt>
                <c:pt idx="29">
                  <c:v>5.1</c:v>
                </c:pt>
                <c:pt idx="30">
                  <c:v>4.9</c:v>
                </c:pt>
                <c:pt idx="31">
                  <c:v>4.84</c:v>
                </c:pt>
                <c:pt idx="32">
                  <c:v>4.71</c:v>
                </c:pt>
                <c:pt idx="33">
                  <c:v>4.86</c:v>
                </c:pt>
                <c:pt idx="34">
                  <c:v>4.78</c:v>
                </c:pt>
                <c:pt idx="35">
                  <c:v>4.71</c:v>
                </c:pt>
                <c:pt idx="36">
                  <c:v>4.88</c:v>
                </c:pt>
                <c:pt idx="37">
                  <c:v>4.87</c:v>
                </c:pt>
                <c:pt idx="38">
                  <c:v>4.53</c:v>
                </c:pt>
                <c:pt idx="39">
                  <c:v>4.58</c:v>
                </c:pt>
                <c:pt idx="40">
                  <c:v>4.98</c:v>
                </c:pt>
                <c:pt idx="41">
                  <c:v>5.07</c:v>
                </c:pt>
                <c:pt idx="42">
                  <c:v>4.76</c:v>
                </c:pt>
                <c:pt idx="43">
                  <c:v>4.83</c:v>
                </c:pt>
                <c:pt idx="44">
                  <c:v>4.78</c:v>
                </c:pt>
                <c:pt idx="45">
                  <c:v>4.81</c:v>
                </c:pt>
                <c:pt idx="46">
                  <c:v>4.99</c:v>
                </c:pt>
                <c:pt idx="47">
                  <c:v>4.93</c:v>
                </c:pt>
                <c:pt idx="48">
                  <c:v>4.97</c:v>
                </c:pt>
                <c:pt idx="49">
                  <c:v>4.89</c:v>
                </c:pt>
                <c:pt idx="50">
                  <c:v>5.09</c:v>
                </c:pt>
                <c:pt idx="51">
                  <c:v>5.45</c:v>
                </c:pt>
                <c:pt idx="52">
                  <c:v>5.4</c:v>
                </c:pt>
                <c:pt idx="53">
                  <c:v>6.01</c:v>
                </c:pt>
                <c:pt idx="54">
                  <c:v>5.96</c:v>
                </c:pt>
                <c:pt idx="55">
                  <c:v>5.21</c:v>
                </c:pt>
                <c:pt idx="56">
                  <c:v>5.26</c:v>
                </c:pt>
                <c:pt idx="57">
                  <c:v>5.21</c:v>
                </c:pt>
                <c:pt idx="58">
                  <c:v>5.06</c:v>
                </c:pt>
                <c:pt idx="59">
                  <c:v>4.91</c:v>
                </c:pt>
                <c:pt idx="60">
                  <c:v>4.83</c:v>
                </c:pt>
                <c:pt idx="61">
                  <c:v>4.88</c:v>
                </c:pt>
                <c:pt idx="62">
                  <c:v>5.04</c:v>
                </c:pt>
                <c:pt idx="63">
                  <c:v>4.87</c:v>
                </c:pt>
                <c:pt idx="64">
                  <c:v>4.79</c:v>
                </c:pt>
                <c:pt idx="65">
                  <c:v>5.58</c:v>
                </c:pt>
                <c:pt idx="66">
                  <c:v>4.98</c:v>
                </c:pt>
                <c:pt idx="67">
                  <c:v>4.28</c:v>
                </c:pt>
                <c:pt idx="68">
                  <c:v>3.73</c:v>
                </c:pt>
                <c:pt idx="69">
                  <c:v>3.34</c:v>
                </c:pt>
                <c:pt idx="70">
                  <c:v>3.16</c:v>
                </c:pt>
                <c:pt idx="71">
                  <c:v>2.82</c:v>
                </c:pt>
                <c:pt idx="72">
                  <c:v>2.64</c:v>
                </c:pt>
                <c:pt idx="73">
                  <c:v>2.57</c:v>
                </c:pt>
                <c:pt idx="74">
                  <c:v>2.5</c:v>
                </c:pt>
                <c:pt idx="75">
                  <c:v>2.54</c:v>
                </c:pt>
                <c:pt idx="76">
                  <c:v>2.54</c:v>
                </c:pt>
                <c:pt idx="77">
                  <c:v>2.58</c:v>
                </c:pt>
                <c:pt idx="78">
                  <c:v>2.5</c:v>
                </c:pt>
                <c:pt idx="79">
                  <c:v>2.44</c:v>
                </c:pt>
                <c:pt idx="80">
                  <c:v>2.52</c:v>
                </c:pt>
                <c:pt idx="81">
                  <c:v>2.7</c:v>
                </c:pt>
                <c:pt idx="82">
                  <c:v>2.52</c:v>
                </c:pt>
                <c:pt idx="83">
                  <c:v>2.48</c:v>
                </c:pt>
                <c:pt idx="84">
                  <c:v>2.72</c:v>
                </c:pt>
                <c:pt idx="85">
                  <c:v>2.87</c:v>
                </c:pt>
                <c:pt idx="86">
                  <c:v>3.08</c:v>
                </c:pt>
                <c:pt idx="87">
                  <c:v>2.74</c:v>
                </c:pt>
                <c:pt idx="88">
                  <c:v>2.97</c:v>
                </c:pt>
                <c:pt idx="89">
                  <c:v>3.34</c:v>
                </c:pt>
                <c:pt idx="90">
                  <c:v>3.8</c:v>
                </c:pt>
                <c:pt idx="91">
                  <c:v>3.65</c:v>
                </c:pt>
                <c:pt idx="92">
                  <c:v>4.25</c:v>
                </c:pt>
                <c:pt idx="93">
                  <c:v>4.26</c:v>
                </c:pt>
                <c:pt idx="94">
                  <c:v>4.2</c:v>
                </c:pt>
                <c:pt idx="95">
                  <c:v>4.18</c:v>
                </c:pt>
                <c:pt idx="96">
                  <c:v>4.12</c:v>
                </c:pt>
                <c:pt idx="97">
                  <c:v>4.26</c:v>
                </c:pt>
                <c:pt idx="98">
                  <c:v>4.39</c:v>
                </c:pt>
                <c:pt idx="99">
                  <c:v>5.09</c:v>
                </c:pt>
                <c:pt idx="100">
                  <c:v>5.47</c:v>
                </c:pt>
                <c:pt idx="101">
                  <c:v>6.12</c:v>
                </c:pt>
                <c:pt idx="102">
                  <c:v>6.92</c:v>
                </c:pt>
                <c:pt idx="103">
                  <c:v>7.76</c:v>
                </c:pt>
                <c:pt idx="104">
                  <c:v>7.16</c:v>
                </c:pt>
                <c:pt idx="105">
                  <c:v>7.09</c:v>
                </c:pt>
                <c:pt idx="106">
                  <c:v>7.37</c:v>
                </c:pt>
                <c:pt idx="107">
                  <c:v>8.04</c:v>
                </c:pt>
                <c:pt idx="108">
                  <c:v>8.43</c:v>
                </c:pt>
              </c:numCache>
            </c:numRef>
          </c:val>
          <c:smooth val="0"/>
        </c:ser>
        <c:marker val="1"/>
        <c:axId val="53185664"/>
        <c:axId val="8908929"/>
      </c:lineChart>
      <c:catAx>
        <c:axId val="5318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908929"/>
        <c:crosses val="autoZero"/>
        <c:auto val="0"/>
        <c:lblOffset val="100"/>
        <c:tickLblSkip val="5"/>
        <c:tickMarkSkip val="5"/>
        <c:noMultiLvlLbl val="0"/>
      </c:catAx>
      <c:valAx>
        <c:axId val="89089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185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191125"/>
    <xdr:graphicFrame>
      <xdr:nvGraphicFramePr>
        <xdr:cNvPr id="1" name="Chart 1"/>
        <xdr:cNvGraphicFramePr/>
      </xdr:nvGraphicFramePr>
      <xdr:xfrm>
        <a:off x="0" y="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191125"/>
    <xdr:graphicFrame>
      <xdr:nvGraphicFramePr>
        <xdr:cNvPr id="1" name="Shape 1025"/>
        <xdr:cNvGraphicFramePr/>
      </xdr:nvGraphicFramePr>
      <xdr:xfrm>
        <a:off x="0" y="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191125"/>
    <xdr:graphicFrame>
      <xdr:nvGraphicFramePr>
        <xdr:cNvPr id="1" name="Shape 1025"/>
        <xdr:cNvGraphicFramePr/>
      </xdr:nvGraphicFramePr>
      <xdr:xfrm>
        <a:off x="0" y="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191125"/>
    <xdr:graphicFrame>
      <xdr:nvGraphicFramePr>
        <xdr:cNvPr id="1" name="Shape 1025"/>
        <xdr:cNvGraphicFramePr/>
      </xdr:nvGraphicFramePr>
      <xdr:xfrm>
        <a:off x="0" y="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191125"/>
    <xdr:graphicFrame>
      <xdr:nvGraphicFramePr>
        <xdr:cNvPr id="1" name="Shape 1025"/>
        <xdr:cNvGraphicFramePr/>
      </xdr:nvGraphicFramePr>
      <xdr:xfrm>
        <a:off x="0" y="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191125"/>
    <xdr:graphicFrame>
      <xdr:nvGraphicFramePr>
        <xdr:cNvPr id="1" name="Shape 1025"/>
        <xdr:cNvGraphicFramePr/>
      </xdr:nvGraphicFramePr>
      <xdr:xfrm>
        <a:off x="0" y="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191125"/>
    <xdr:graphicFrame>
      <xdr:nvGraphicFramePr>
        <xdr:cNvPr id="1" name="Shape 1025"/>
        <xdr:cNvGraphicFramePr/>
      </xdr:nvGraphicFramePr>
      <xdr:xfrm>
        <a:off x="0" y="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191125"/>
    <xdr:graphicFrame>
      <xdr:nvGraphicFramePr>
        <xdr:cNvPr id="1" name="Shape 1025"/>
        <xdr:cNvGraphicFramePr/>
      </xdr:nvGraphicFramePr>
      <xdr:xfrm>
        <a:off x="0" y="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191125"/>
    <xdr:graphicFrame>
      <xdr:nvGraphicFramePr>
        <xdr:cNvPr id="1" name="Shape 1025"/>
        <xdr:cNvGraphicFramePr/>
      </xdr:nvGraphicFramePr>
      <xdr:xfrm>
        <a:off x="0" y="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191125"/>
    <xdr:graphicFrame>
      <xdr:nvGraphicFramePr>
        <xdr:cNvPr id="1" name="Shape 1025"/>
        <xdr:cNvGraphicFramePr/>
      </xdr:nvGraphicFramePr>
      <xdr:xfrm>
        <a:off x="0" y="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191125"/>
    <xdr:graphicFrame>
      <xdr:nvGraphicFramePr>
        <xdr:cNvPr id="1" name="Shape 1025"/>
        <xdr:cNvGraphicFramePr/>
      </xdr:nvGraphicFramePr>
      <xdr:xfrm>
        <a:off x="0" y="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12" width="8.7109375" style="0" customWidth="1"/>
    <col min="13" max="13" width="3.57421875" style="0" customWidth="1"/>
    <col min="14" max="16" width="8.7109375" style="0" customWidth="1"/>
    <col min="17" max="17" width="3.57421875" style="0" customWidth="1"/>
    <col min="24" max="27" width="8.7109375" style="0" customWidth="1"/>
    <col min="28" max="28" width="8.57421875" style="0" customWidth="1"/>
    <col min="29" max="30" width="8.7109375" style="0" customWidth="1"/>
    <col min="31" max="31" width="3.7109375" style="0" customWidth="1"/>
    <col min="32" max="34" width="10.7109375" style="0" customWidth="1"/>
    <col min="35" max="35" width="3.7109375" style="0" customWidth="1"/>
  </cols>
  <sheetData>
    <row r="1" spans="1:6" ht="12.75" customHeight="1">
      <c r="A1" t="s">
        <v>0</v>
      </c>
      <c r="F1" s="1"/>
    </row>
    <row r="2" spans="1:38" ht="50.25" customHeight="1">
      <c r="A2" s="6"/>
      <c r="B2" s="6" t="s">
        <v>10</v>
      </c>
      <c r="C2" s="6" t="s">
        <v>10</v>
      </c>
      <c r="D2" s="6" t="s">
        <v>10</v>
      </c>
      <c r="E2" s="6" t="s">
        <v>10</v>
      </c>
      <c r="F2" s="7" t="s">
        <v>19</v>
      </c>
      <c r="G2" s="6" t="s">
        <v>4</v>
      </c>
      <c r="H2" s="8" t="s">
        <v>3</v>
      </c>
      <c r="I2" s="8" t="s">
        <v>16</v>
      </c>
      <c r="J2" s="8" t="s">
        <v>17</v>
      </c>
      <c r="K2" s="8" t="s">
        <v>18</v>
      </c>
      <c r="L2" s="6" t="s">
        <v>10</v>
      </c>
      <c r="M2" s="6"/>
      <c r="N2" s="6" t="s">
        <v>28</v>
      </c>
      <c r="O2" s="8" t="s">
        <v>43</v>
      </c>
      <c r="P2" s="8" t="s">
        <v>44</v>
      </c>
      <c r="Q2" s="6"/>
      <c r="R2" s="6" t="s">
        <v>20</v>
      </c>
      <c r="S2" s="6" t="s">
        <v>21</v>
      </c>
      <c r="T2" s="6" t="s">
        <v>22</v>
      </c>
      <c r="U2" s="6" t="s">
        <v>23</v>
      </c>
      <c r="V2" s="8" t="s">
        <v>24</v>
      </c>
      <c r="W2" s="8" t="s">
        <v>41</v>
      </c>
      <c r="X2" s="8" t="s">
        <v>45</v>
      </c>
      <c r="Y2" s="8" t="s">
        <v>40</v>
      </c>
      <c r="Z2" s="8" t="s">
        <v>39</v>
      </c>
      <c r="AA2" s="8" t="s">
        <v>34</v>
      </c>
      <c r="AB2" s="8" t="s">
        <v>36</v>
      </c>
      <c r="AC2" s="8" t="s">
        <v>42</v>
      </c>
      <c r="AD2" s="8" t="s">
        <v>38</v>
      </c>
      <c r="AE2" s="6"/>
      <c r="AF2" s="8" t="s">
        <v>25</v>
      </c>
      <c r="AG2" s="8" t="s">
        <v>27</v>
      </c>
      <c r="AH2" s="8" t="s">
        <v>26</v>
      </c>
      <c r="AJ2" s="8" t="s">
        <v>31</v>
      </c>
      <c r="AK2" s="8" t="s">
        <v>30</v>
      </c>
      <c r="AL2" s="8" t="s">
        <v>32</v>
      </c>
    </row>
    <row r="3" spans="1:38" ht="12.75">
      <c r="A3" s="6" t="s">
        <v>11</v>
      </c>
      <c r="B3" s="6" t="s">
        <v>9</v>
      </c>
      <c r="C3" s="6" t="s">
        <v>8</v>
      </c>
      <c r="D3" s="6" t="s">
        <v>7</v>
      </c>
      <c r="E3" s="6" t="s">
        <v>6</v>
      </c>
      <c r="F3" s="6" t="s">
        <v>5</v>
      </c>
      <c r="G3" s="6" t="s">
        <v>1</v>
      </c>
      <c r="H3" s="6" t="s">
        <v>2</v>
      </c>
      <c r="I3" s="6" t="s">
        <v>15</v>
      </c>
      <c r="J3" s="6" t="s">
        <v>14</v>
      </c>
      <c r="K3" s="6" t="s">
        <v>13</v>
      </c>
      <c r="L3" s="6" t="s">
        <v>12</v>
      </c>
      <c r="M3" s="6"/>
      <c r="Q3" s="6"/>
      <c r="R3" s="6" t="s">
        <v>10</v>
      </c>
      <c r="S3" s="6" t="s">
        <v>10</v>
      </c>
      <c r="T3" s="6"/>
      <c r="U3" s="6"/>
      <c r="V3" s="6"/>
      <c r="W3" s="6" t="s">
        <v>37</v>
      </c>
      <c r="X3" s="6"/>
      <c r="Y3" s="6" t="s">
        <v>37</v>
      </c>
      <c r="Z3" s="6" t="s">
        <v>37</v>
      </c>
      <c r="AA3" s="6" t="s">
        <v>35</v>
      </c>
      <c r="AB3" s="6" t="s">
        <v>37</v>
      </c>
      <c r="AC3" s="6" t="s">
        <v>37</v>
      </c>
      <c r="AD3" s="6" t="s">
        <v>37</v>
      </c>
      <c r="AE3" s="6"/>
      <c r="AF3" s="6" t="s">
        <v>29</v>
      </c>
      <c r="AG3" s="6" t="s">
        <v>29</v>
      </c>
      <c r="AH3" s="6" t="s">
        <v>29</v>
      </c>
      <c r="AJ3" s="9" t="s">
        <v>33</v>
      </c>
      <c r="AK3" s="9" t="s">
        <v>33</v>
      </c>
      <c r="AL3" s="9" t="s">
        <v>33</v>
      </c>
    </row>
    <row r="4" spans="1:38" ht="12.75">
      <c r="A4">
        <v>1867</v>
      </c>
      <c r="B4" s="2">
        <v>0.58</v>
      </c>
      <c r="C4" s="2">
        <v>1.28</v>
      </c>
      <c r="D4" s="3"/>
      <c r="E4" s="3"/>
      <c r="F4" s="4"/>
      <c r="G4" s="3">
        <v>37.376</v>
      </c>
      <c r="H4" s="2">
        <v>7.33</v>
      </c>
      <c r="I4" s="2">
        <v>6.22</v>
      </c>
      <c r="J4" s="2">
        <v>6.44</v>
      </c>
      <c r="K4" s="2">
        <v>7.9</v>
      </c>
      <c r="L4" s="3">
        <v>0.82</v>
      </c>
      <c r="M4" s="3"/>
      <c r="N4" s="5"/>
      <c r="O4" s="5"/>
      <c r="P4" s="5"/>
      <c r="R4" s="2">
        <f>C4-B4</f>
        <v>0.7000000000000001</v>
      </c>
      <c r="S4" s="3">
        <f>L4-B4</f>
        <v>0.24</v>
      </c>
      <c r="T4" s="5">
        <f>B4/R4</f>
        <v>0.8285714285714284</v>
      </c>
      <c r="U4" s="5">
        <f>S4/R4</f>
        <v>0.3428571428571428</v>
      </c>
      <c r="V4" s="5">
        <f>(1+T4)/(T4+U4)</f>
        <v>1.5609756097560976</v>
      </c>
      <c r="W4" s="5"/>
      <c r="AA4" s="3"/>
      <c r="AF4" s="5">
        <f>1000*B4/G4</f>
        <v>15.517979452054796</v>
      </c>
      <c r="AG4" s="5">
        <f>1000*R4/G4</f>
        <v>18.728595890410965</v>
      </c>
      <c r="AH4" s="5">
        <f>1000*C4/G4</f>
        <v>34.24657534246575</v>
      </c>
      <c r="AJ4" s="5"/>
      <c r="AK4" s="5"/>
      <c r="AL4" s="5"/>
    </row>
    <row r="5" spans="1:38" ht="12.75">
      <c r="A5">
        <v>1868</v>
      </c>
      <c r="B5" s="2">
        <v>0.54</v>
      </c>
      <c r="C5" s="2">
        <v>1.27</v>
      </c>
      <c r="D5" s="3"/>
      <c r="E5" s="3"/>
      <c r="F5" s="4"/>
      <c r="G5" s="3">
        <v>38.213</v>
      </c>
      <c r="H5" s="2">
        <v>7.26</v>
      </c>
      <c r="I5" s="2">
        <v>7.36</v>
      </c>
      <c r="J5" s="2">
        <v>6.37</v>
      </c>
      <c r="K5" s="2">
        <v>7.83</v>
      </c>
      <c r="L5" s="3">
        <v>0.769</v>
      </c>
      <c r="M5" s="3"/>
      <c r="N5" s="5"/>
      <c r="O5" s="5"/>
      <c r="P5" s="5"/>
      <c r="R5" s="2">
        <f aca="true" t="shared" si="0" ref="R5:R68">C5-B5</f>
        <v>0.73</v>
      </c>
      <c r="S5" s="3">
        <f aca="true" t="shared" si="1" ref="S5:S68">L5-B5</f>
        <v>0.22899999999999998</v>
      </c>
      <c r="T5" s="5">
        <f aca="true" t="shared" si="2" ref="T5:T68">B5/R5</f>
        <v>0.7397260273972603</v>
      </c>
      <c r="U5" s="5">
        <f aca="true" t="shared" si="3" ref="U5:U68">S5/R5</f>
        <v>0.3136986301369863</v>
      </c>
      <c r="V5" s="5">
        <f aca="true" t="shared" si="4" ref="V5:V68">(1+T5)/(T5+U5)</f>
        <v>1.65149544863459</v>
      </c>
      <c r="W5" s="3">
        <f>100*((V5/V4)-1)</f>
        <v>5.7989271781534235</v>
      </c>
      <c r="X5" s="3">
        <f>W5*Y5/100</f>
        <v>-0.3606649830314931</v>
      </c>
      <c r="Y5" s="3">
        <f>100*((L5/L4)-1)</f>
        <v>-6.219512195121945</v>
      </c>
      <c r="Z5" s="3">
        <f>100*((C5/C4)-1)</f>
        <v>-0.78125</v>
      </c>
      <c r="AA5" s="3"/>
      <c r="AB5" s="3"/>
      <c r="AC5" s="3"/>
      <c r="AD5" s="3"/>
      <c r="AF5" s="5">
        <f aca="true" t="shared" si="5" ref="AF5:AF68">1000*B5/G5</f>
        <v>14.13131656766022</v>
      </c>
      <c r="AG5" s="5">
        <f aca="true" t="shared" si="6" ref="AG5:AG68">1000*R5/G5</f>
        <v>19.103446471096223</v>
      </c>
      <c r="AH5" s="5">
        <f aca="true" t="shared" si="7" ref="AH5:AH68">1000*C5/G5</f>
        <v>33.23476303875644</v>
      </c>
      <c r="AJ5" s="5"/>
      <c r="AK5" s="5"/>
      <c r="AL5" s="5"/>
    </row>
    <row r="6" spans="1:38" ht="12.75">
      <c r="A6">
        <v>1869</v>
      </c>
      <c r="B6" s="2">
        <v>0.55</v>
      </c>
      <c r="C6" s="2">
        <v>1.28</v>
      </c>
      <c r="D6" s="3">
        <v>7.242</v>
      </c>
      <c r="E6" s="3">
        <v>9.959</v>
      </c>
      <c r="F6" s="4">
        <v>72.7</v>
      </c>
      <c r="G6" s="3">
        <v>39.051</v>
      </c>
      <c r="H6" s="2">
        <v>9.66</v>
      </c>
      <c r="I6" s="2">
        <v>10.45</v>
      </c>
      <c r="J6" s="2">
        <v>6.64</v>
      </c>
      <c r="K6" s="2">
        <v>8.1</v>
      </c>
      <c r="L6" s="3">
        <v>0.76</v>
      </c>
      <c r="M6" s="3"/>
      <c r="N6" s="5">
        <f>D6/C6</f>
        <v>5.6578124999999995</v>
      </c>
      <c r="O6" s="5">
        <f>D6/B6</f>
        <v>13.167272727272726</v>
      </c>
      <c r="P6" s="5">
        <f>D6/R6</f>
        <v>9.92054794520548</v>
      </c>
      <c r="R6" s="2">
        <f t="shared" si="0"/>
        <v>0.73</v>
      </c>
      <c r="S6" s="3">
        <f t="shared" si="1"/>
        <v>0.20999999999999996</v>
      </c>
      <c r="T6" s="5">
        <f t="shared" si="2"/>
        <v>0.7534246575342467</v>
      </c>
      <c r="U6" s="5">
        <f t="shared" si="3"/>
        <v>0.2876712328767123</v>
      </c>
      <c r="V6" s="5">
        <f t="shared" si="4"/>
        <v>1.6842105263157894</v>
      </c>
      <c r="W6" s="3">
        <f aca="true" t="shared" si="8" ref="W6:W69">100*((V6/V5)-1)</f>
        <v>1.980936593452154</v>
      </c>
      <c r="X6" s="3">
        <f aca="true" t="shared" si="9" ref="X6:X69">W6*Y6/100</f>
        <v>-0.023183913317385462</v>
      </c>
      <c r="Y6" s="3">
        <f>100*((L6/L5)-1)</f>
        <v>-1.1703511053316018</v>
      </c>
      <c r="Z6" s="3">
        <f>100*((C6/C5)-1)</f>
        <v>0.7874015748031482</v>
      </c>
      <c r="AA6" s="3">
        <f aca="true" t="shared" si="10" ref="AA6:AA68">100*C6/F6</f>
        <v>1.7606602475928472</v>
      </c>
      <c r="AB6" s="3"/>
      <c r="AC6" s="3"/>
      <c r="AD6" s="3"/>
      <c r="AF6" s="5">
        <f t="shared" si="5"/>
        <v>14.08414637269212</v>
      </c>
      <c r="AG6" s="5">
        <f t="shared" si="6"/>
        <v>18.693503367391358</v>
      </c>
      <c r="AH6" s="5">
        <f t="shared" si="7"/>
        <v>32.777649740083476</v>
      </c>
      <c r="AJ6" s="5">
        <f aca="true" t="shared" si="11" ref="AJ6:AJ68">100*AF6/$F6</f>
        <v>19.372966124748444</v>
      </c>
      <c r="AK6" s="5">
        <f aca="true" t="shared" si="12" ref="AK6:AK68">100*AG6/$F6</f>
        <v>25.713209583757028</v>
      </c>
      <c r="AL6" s="5">
        <f aca="true" t="shared" si="13" ref="AL6:AL68">100*AH6/$F6</f>
        <v>45.086175708505465</v>
      </c>
    </row>
    <row r="7" spans="1:38" ht="12.75">
      <c r="A7">
        <v>1870</v>
      </c>
      <c r="B7" s="2">
        <v>0.54</v>
      </c>
      <c r="C7" s="2">
        <v>1.35</v>
      </c>
      <c r="D7" s="3">
        <v>6.96</v>
      </c>
      <c r="E7" s="3">
        <v>10.133</v>
      </c>
      <c r="F7" s="4">
        <v>68.7</v>
      </c>
      <c r="G7" s="3">
        <v>39.905</v>
      </c>
      <c r="H7" s="2">
        <v>7.25</v>
      </c>
      <c r="I7" s="2">
        <v>5.67</v>
      </c>
      <c r="J7" s="2">
        <v>6.52</v>
      </c>
      <c r="K7" s="2">
        <v>7.99</v>
      </c>
      <c r="L7" s="3">
        <v>0.766</v>
      </c>
      <c r="M7" s="3"/>
      <c r="N7" s="5">
        <f aca="true" t="shared" si="14" ref="N7:N68">D7/C7</f>
        <v>5.155555555555555</v>
      </c>
      <c r="O7" s="5">
        <f aca="true" t="shared" si="15" ref="O7:O70">D7/B7</f>
        <v>12.888888888888888</v>
      </c>
      <c r="P7" s="5">
        <f aca="true" t="shared" si="16" ref="P7:P70">D7/R7</f>
        <v>8.592592592592592</v>
      </c>
      <c r="R7" s="2">
        <f t="shared" si="0"/>
        <v>0.81</v>
      </c>
      <c r="S7" s="3">
        <f t="shared" si="1"/>
        <v>0.22599999999999998</v>
      </c>
      <c r="T7" s="5">
        <f t="shared" si="2"/>
        <v>0.6666666666666666</v>
      </c>
      <c r="U7" s="5">
        <f t="shared" si="3"/>
        <v>0.2790123456790123</v>
      </c>
      <c r="V7" s="5">
        <f t="shared" si="4"/>
        <v>1.762402088772846</v>
      </c>
      <c r="W7" s="3">
        <f t="shared" si="8"/>
        <v>4.642624020887731</v>
      </c>
      <c r="X7" s="3">
        <f t="shared" si="9"/>
        <v>0.03665229490174485</v>
      </c>
      <c r="Y7" s="3">
        <f>100*((L7/L6)-1)</f>
        <v>0.7894736842105177</v>
      </c>
      <c r="Z7" s="3">
        <f>100*((C7/C6)-1)</f>
        <v>5.46875</v>
      </c>
      <c r="AA7" s="3">
        <f t="shared" si="10"/>
        <v>1.965065502183406</v>
      </c>
      <c r="AB7" s="3">
        <f>100*((AA7/AA6)-1)</f>
        <v>11.609579694323147</v>
      </c>
      <c r="AC7" s="3">
        <f>100*((E7/E6)-1)</f>
        <v>1.7471633698162403</v>
      </c>
      <c r="AD7" s="3">
        <f>100*((F7/F6)-1)</f>
        <v>-5.502063273727654</v>
      </c>
      <c r="AF7" s="5">
        <f t="shared" si="5"/>
        <v>13.532138829720585</v>
      </c>
      <c r="AG7" s="5">
        <f t="shared" si="6"/>
        <v>20.29820824458088</v>
      </c>
      <c r="AH7" s="5">
        <f t="shared" si="7"/>
        <v>33.830347074301464</v>
      </c>
      <c r="AJ7" s="5">
        <f t="shared" si="11"/>
        <v>19.697436433363297</v>
      </c>
      <c r="AK7" s="5">
        <f t="shared" si="12"/>
        <v>29.546154650044947</v>
      </c>
      <c r="AL7" s="5">
        <f t="shared" si="13"/>
        <v>49.24359108340824</v>
      </c>
    </row>
    <row r="8" spans="1:38" ht="12.75">
      <c r="A8">
        <v>1871</v>
      </c>
      <c r="B8" s="2">
        <v>0.54</v>
      </c>
      <c r="C8" s="2">
        <v>1.5</v>
      </c>
      <c r="D8" s="3">
        <v>6.946</v>
      </c>
      <c r="E8" s="3">
        <v>9.956</v>
      </c>
      <c r="F8" s="4">
        <v>69.8</v>
      </c>
      <c r="G8" s="3">
        <v>40.938</v>
      </c>
      <c r="H8" s="2">
        <v>6.98</v>
      </c>
      <c r="I8" s="2">
        <v>5.4</v>
      </c>
      <c r="J8" s="2">
        <v>6.46</v>
      </c>
      <c r="K8" s="2">
        <v>7.92</v>
      </c>
      <c r="L8" s="3">
        <v>0.778</v>
      </c>
      <c r="M8" s="3"/>
      <c r="N8" s="5">
        <f t="shared" si="14"/>
        <v>4.6306666666666665</v>
      </c>
      <c r="O8" s="5">
        <f t="shared" si="15"/>
        <v>12.862962962962962</v>
      </c>
      <c r="P8" s="5">
        <f t="shared" si="16"/>
        <v>7.235416666666667</v>
      </c>
      <c r="R8" s="2">
        <f t="shared" si="0"/>
        <v>0.96</v>
      </c>
      <c r="S8" s="3">
        <f t="shared" si="1"/>
        <v>0.238</v>
      </c>
      <c r="T8" s="5">
        <f t="shared" si="2"/>
        <v>0.5625000000000001</v>
      </c>
      <c r="U8" s="5">
        <f t="shared" si="3"/>
        <v>0.24791666666666667</v>
      </c>
      <c r="V8" s="5">
        <f t="shared" si="4"/>
        <v>1.928020565552699</v>
      </c>
      <c r="W8" s="3">
        <f t="shared" si="8"/>
        <v>9.397315052842025</v>
      </c>
      <c r="X8" s="3">
        <f t="shared" si="9"/>
        <v>0.14721642380431443</v>
      </c>
      <c r="Y8" s="3">
        <f aca="true" t="shared" si="17" ref="Y8:Y71">100*((L8/L7)-1)</f>
        <v>1.5665796344647598</v>
      </c>
      <c r="Z8" s="3">
        <f aca="true" t="shared" si="18" ref="Z8:Z71">100*((C8/C7)-1)</f>
        <v>11.111111111111093</v>
      </c>
      <c r="AA8" s="3">
        <f t="shared" si="10"/>
        <v>2.1489971346704873</v>
      </c>
      <c r="AB8" s="3">
        <f aca="true" t="shared" si="19" ref="AB8:AB71">100*((AA8/AA7)-1)</f>
        <v>9.360076408787021</v>
      </c>
      <c r="AC8" s="3">
        <f aca="true" t="shared" si="20" ref="AC8:AC71">100*((E8/E7)-1)</f>
        <v>-1.7467679857889995</v>
      </c>
      <c r="AD8" s="3">
        <f aca="true" t="shared" si="21" ref="AD8:AD71">100*((F8/F7)-1)</f>
        <v>1.6011644832605532</v>
      </c>
      <c r="AF8" s="5">
        <f t="shared" si="5"/>
        <v>13.19067858713176</v>
      </c>
      <c r="AG8" s="5">
        <f t="shared" si="6"/>
        <v>23.450095266012017</v>
      </c>
      <c r="AH8" s="5">
        <f t="shared" si="7"/>
        <v>36.64077385314378</v>
      </c>
      <c r="AJ8" s="5">
        <f t="shared" si="11"/>
        <v>18.897820325403668</v>
      </c>
      <c r="AK8" s="5">
        <f t="shared" si="12"/>
        <v>33.59612502293985</v>
      </c>
      <c r="AL8" s="5">
        <f t="shared" si="13"/>
        <v>52.49394534834352</v>
      </c>
    </row>
    <row r="9" spans="1:38" ht="12.75">
      <c r="A9">
        <v>1872</v>
      </c>
      <c r="B9" s="2">
        <v>0.55</v>
      </c>
      <c r="C9" s="2">
        <v>1.61</v>
      </c>
      <c r="D9" s="3">
        <v>8.127</v>
      </c>
      <c r="E9" s="3">
        <v>12.251</v>
      </c>
      <c r="F9" s="4">
        <v>66.3</v>
      </c>
      <c r="G9" s="3">
        <v>41.972</v>
      </c>
      <c r="H9" s="2">
        <v>8.63</v>
      </c>
      <c r="I9" s="2">
        <v>8.07</v>
      </c>
      <c r="J9" s="2">
        <v>6.3</v>
      </c>
      <c r="K9" s="2">
        <v>7.76</v>
      </c>
      <c r="L9" s="3">
        <v>0.782</v>
      </c>
      <c r="M9" s="3"/>
      <c r="N9" s="5">
        <f t="shared" si="14"/>
        <v>5.047826086956522</v>
      </c>
      <c r="O9" s="5">
        <f t="shared" si="15"/>
        <v>14.776363636363637</v>
      </c>
      <c r="P9" s="5">
        <f t="shared" si="16"/>
        <v>7.666981132075472</v>
      </c>
      <c r="R9" s="2">
        <f t="shared" si="0"/>
        <v>1.06</v>
      </c>
      <c r="S9" s="3">
        <f t="shared" si="1"/>
        <v>0.23199999999999998</v>
      </c>
      <c r="T9" s="5">
        <f t="shared" si="2"/>
        <v>0.5188679245283019</v>
      </c>
      <c r="U9" s="5">
        <f t="shared" si="3"/>
        <v>0.21886792452830187</v>
      </c>
      <c r="V9" s="5">
        <f t="shared" si="4"/>
        <v>2.058823529411765</v>
      </c>
      <c r="W9" s="3">
        <f t="shared" si="8"/>
        <v>6.784313725490221</v>
      </c>
      <c r="X9" s="3">
        <f t="shared" si="9"/>
        <v>0.03488079036241793</v>
      </c>
      <c r="Y9" s="3">
        <f t="shared" si="17"/>
        <v>0.5141388174807249</v>
      </c>
      <c r="Z9" s="3">
        <f t="shared" si="18"/>
        <v>7.333333333333347</v>
      </c>
      <c r="AA9" s="3">
        <f t="shared" si="10"/>
        <v>2.4283559577677227</v>
      </c>
      <c r="AB9" s="3">
        <f t="shared" si="19"/>
        <v>12.999497234791345</v>
      </c>
      <c r="AC9" s="3">
        <f t="shared" si="20"/>
        <v>23.051426275612698</v>
      </c>
      <c r="AD9" s="3">
        <f t="shared" si="21"/>
        <v>-5.014326647564471</v>
      </c>
      <c r="AF9" s="5">
        <f t="shared" si="5"/>
        <v>13.103974077956734</v>
      </c>
      <c r="AG9" s="5">
        <f t="shared" si="6"/>
        <v>25.254931859334793</v>
      </c>
      <c r="AH9" s="5">
        <f t="shared" si="7"/>
        <v>38.358905937291524</v>
      </c>
      <c r="AJ9" s="5">
        <f t="shared" si="11"/>
        <v>19.76466678424847</v>
      </c>
      <c r="AK9" s="5">
        <f t="shared" si="12"/>
        <v>38.091903256915224</v>
      </c>
      <c r="AL9" s="5">
        <f t="shared" si="13"/>
        <v>57.85657004116369</v>
      </c>
    </row>
    <row r="10" spans="1:38" ht="12.75">
      <c r="A10">
        <v>1873</v>
      </c>
      <c r="B10" s="2">
        <v>0.56</v>
      </c>
      <c r="C10" s="2">
        <v>1.62</v>
      </c>
      <c r="D10" s="3">
        <v>8.074</v>
      </c>
      <c r="E10" s="3">
        <v>12.319</v>
      </c>
      <c r="F10" s="4">
        <v>65.5</v>
      </c>
      <c r="G10" s="3">
        <v>43.006</v>
      </c>
      <c r="H10" s="2">
        <v>10.31</v>
      </c>
      <c r="I10" s="2">
        <v>14.41</v>
      </c>
      <c r="J10" s="2">
        <v>6.33</v>
      </c>
      <c r="K10" s="2">
        <v>7.79</v>
      </c>
      <c r="L10" s="3">
        <v>0.789</v>
      </c>
      <c r="M10" s="3"/>
      <c r="N10" s="5">
        <f t="shared" si="14"/>
        <v>4.98395061728395</v>
      </c>
      <c r="O10" s="5">
        <f t="shared" si="15"/>
        <v>14.417857142857141</v>
      </c>
      <c r="P10" s="5">
        <f t="shared" si="16"/>
        <v>7.6169811320754715</v>
      </c>
      <c r="R10" s="2">
        <f t="shared" si="0"/>
        <v>1.06</v>
      </c>
      <c r="S10" s="3">
        <f t="shared" si="1"/>
        <v>0.22899999999999998</v>
      </c>
      <c r="T10" s="5">
        <f t="shared" si="2"/>
        <v>0.5283018867924528</v>
      </c>
      <c r="U10" s="5">
        <f t="shared" si="3"/>
        <v>0.21603773584905658</v>
      </c>
      <c r="V10" s="5">
        <f t="shared" si="4"/>
        <v>2.053231939163498</v>
      </c>
      <c r="W10" s="3">
        <f t="shared" si="8"/>
        <v>-0.27159152634439465</v>
      </c>
      <c r="X10" s="3">
        <f t="shared" si="9"/>
        <v>-0.0024311261948986697</v>
      </c>
      <c r="Y10" s="3">
        <f t="shared" si="17"/>
        <v>0.8951406649616356</v>
      </c>
      <c r="Z10" s="3">
        <f t="shared" si="18"/>
        <v>0.6211180124223503</v>
      </c>
      <c r="AA10" s="3">
        <f t="shared" si="10"/>
        <v>2.4732824427480917</v>
      </c>
      <c r="AB10" s="3">
        <f t="shared" si="19"/>
        <v>1.8500782324214038</v>
      </c>
      <c r="AC10" s="3">
        <f t="shared" si="20"/>
        <v>0.5550567300628639</v>
      </c>
      <c r="AD10" s="3">
        <f t="shared" si="21"/>
        <v>-1.2066365007541435</v>
      </c>
      <c r="AF10" s="5">
        <f t="shared" si="5"/>
        <v>13.021438868995023</v>
      </c>
      <c r="AG10" s="5">
        <f t="shared" si="6"/>
        <v>24.647723573454865</v>
      </c>
      <c r="AH10" s="5">
        <f t="shared" si="7"/>
        <v>37.66916244244989</v>
      </c>
      <c r="AJ10" s="5">
        <f t="shared" si="11"/>
        <v>19.880059341977134</v>
      </c>
      <c r="AK10" s="5">
        <f t="shared" si="12"/>
        <v>37.630112325885285</v>
      </c>
      <c r="AL10" s="5">
        <f t="shared" si="13"/>
        <v>57.51017166786242</v>
      </c>
    </row>
    <row r="11" spans="1:38" ht="12.75">
      <c r="A11">
        <v>1874</v>
      </c>
      <c r="B11" s="2">
        <v>0.54</v>
      </c>
      <c r="C11" s="2">
        <v>1.65</v>
      </c>
      <c r="D11" s="3">
        <v>7.776</v>
      </c>
      <c r="E11" s="3">
        <v>12</v>
      </c>
      <c r="F11" s="4">
        <v>64.8</v>
      </c>
      <c r="G11" s="3">
        <v>44.04</v>
      </c>
      <c r="H11" s="2">
        <v>5.98</v>
      </c>
      <c r="I11" s="2">
        <v>3.49</v>
      </c>
      <c r="J11" s="2">
        <v>6.02</v>
      </c>
      <c r="K11" s="2">
        <v>7.48</v>
      </c>
      <c r="L11" s="3">
        <v>0.795</v>
      </c>
      <c r="M11" s="3"/>
      <c r="N11" s="5">
        <f t="shared" si="14"/>
        <v>4.712727272727273</v>
      </c>
      <c r="O11" s="5">
        <f t="shared" si="15"/>
        <v>14.399999999999999</v>
      </c>
      <c r="P11" s="5">
        <f t="shared" si="16"/>
        <v>7.005405405405406</v>
      </c>
      <c r="R11" s="2">
        <f t="shared" si="0"/>
        <v>1.1099999999999999</v>
      </c>
      <c r="S11" s="3">
        <f t="shared" si="1"/>
        <v>0.255</v>
      </c>
      <c r="T11" s="5">
        <f t="shared" si="2"/>
        <v>0.48648648648648657</v>
      </c>
      <c r="U11" s="5">
        <f t="shared" si="3"/>
        <v>0.22972972972972977</v>
      </c>
      <c r="V11" s="5">
        <f t="shared" si="4"/>
        <v>2.0754716981132075</v>
      </c>
      <c r="W11" s="3">
        <f t="shared" si="8"/>
        <v>1.0831586303284402</v>
      </c>
      <c r="X11" s="3">
        <f t="shared" si="9"/>
        <v>0.008236947759151706</v>
      </c>
      <c r="Y11" s="3">
        <f t="shared" si="17"/>
        <v>0.7604562737642651</v>
      </c>
      <c r="Z11" s="3">
        <f t="shared" si="18"/>
        <v>1.8518518518518379</v>
      </c>
      <c r="AA11" s="3">
        <f t="shared" si="10"/>
        <v>2.5462962962962963</v>
      </c>
      <c r="AB11" s="3">
        <f t="shared" si="19"/>
        <v>2.9521033379058093</v>
      </c>
      <c r="AC11" s="3">
        <f t="shared" si="20"/>
        <v>-2.589495900641292</v>
      </c>
      <c r="AD11" s="3">
        <f t="shared" si="21"/>
        <v>-1.0687022900763399</v>
      </c>
      <c r="AF11" s="5">
        <f t="shared" si="5"/>
        <v>12.26158038147139</v>
      </c>
      <c r="AG11" s="5">
        <f t="shared" si="6"/>
        <v>25.20435967302452</v>
      </c>
      <c r="AH11" s="5">
        <f t="shared" si="7"/>
        <v>37.46594005449592</v>
      </c>
      <c r="AJ11" s="5">
        <f t="shared" si="11"/>
        <v>18.92219194671511</v>
      </c>
      <c r="AK11" s="5">
        <f t="shared" si="12"/>
        <v>38.895616779358825</v>
      </c>
      <c r="AL11" s="5">
        <f t="shared" si="13"/>
        <v>57.81780872607395</v>
      </c>
    </row>
    <row r="12" spans="1:38" ht="12.75">
      <c r="A12">
        <v>1875</v>
      </c>
      <c r="B12" s="2">
        <v>0.54</v>
      </c>
      <c r="C12" s="2">
        <v>1.72</v>
      </c>
      <c r="D12" s="3">
        <v>7.665</v>
      </c>
      <c r="E12" s="3">
        <v>12.104</v>
      </c>
      <c r="F12" s="4">
        <v>63.3</v>
      </c>
      <c r="G12" s="3">
        <v>45.073</v>
      </c>
      <c r="H12" s="2">
        <v>5.44</v>
      </c>
      <c r="I12" s="2">
        <v>3.13</v>
      </c>
      <c r="J12" s="2">
        <v>5.57</v>
      </c>
      <c r="K12" s="2">
        <v>7.04</v>
      </c>
      <c r="L12" s="3">
        <v>0.773</v>
      </c>
      <c r="M12" s="3"/>
      <c r="N12" s="5">
        <f t="shared" si="14"/>
        <v>4.4563953488372094</v>
      </c>
      <c r="O12" s="5">
        <f t="shared" si="15"/>
        <v>14.194444444444443</v>
      </c>
      <c r="P12" s="5">
        <f t="shared" si="16"/>
        <v>6.4957627118644075</v>
      </c>
      <c r="R12" s="2">
        <f t="shared" si="0"/>
        <v>1.18</v>
      </c>
      <c r="S12" s="3">
        <f t="shared" si="1"/>
        <v>0.23299999999999998</v>
      </c>
      <c r="T12" s="5">
        <f t="shared" si="2"/>
        <v>0.45762711864406785</v>
      </c>
      <c r="U12" s="5">
        <f t="shared" si="3"/>
        <v>0.19745762711864406</v>
      </c>
      <c r="V12" s="5">
        <f t="shared" si="4"/>
        <v>2.22509702457956</v>
      </c>
      <c r="W12" s="3">
        <f t="shared" si="8"/>
        <v>7.2092202751969925</v>
      </c>
      <c r="X12" s="3">
        <f t="shared" si="9"/>
        <v>-0.1995004352884702</v>
      </c>
      <c r="Y12" s="3">
        <f t="shared" si="17"/>
        <v>-2.767295597484276</v>
      </c>
      <c r="Z12" s="3">
        <f t="shared" si="18"/>
        <v>4.2424242424242475</v>
      </c>
      <c r="AA12" s="3">
        <f t="shared" si="10"/>
        <v>2.717219589257504</v>
      </c>
      <c r="AB12" s="3">
        <f t="shared" si="19"/>
        <v>6.712623869021983</v>
      </c>
      <c r="AC12" s="3">
        <f t="shared" si="20"/>
        <v>0.86666666666666</v>
      </c>
      <c r="AD12" s="3">
        <f t="shared" si="21"/>
        <v>-2.314814814814814</v>
      </c>
      <c r="AF12" s="5">
        <f t="shared" si="5"/>
        <v>11.980564861446986</v>
      </c>
      <c r="AG12" s="5">
        <f t="shared" si="6"/>
        <v>26.179752845384154</v>
      </c>
      <c r="AH12" s="5">
        <f t="shared" si="7"/>
        <v>38.16031770683114</v>
      </c>
      <c r="AJ12" s="5">
        <f t="shared" si="11"/>
        <v>18.926642751101085</v>
      </c>
      <c r="AK12" s="5">
        <f t="shared" si="12"/>
        <v>41.358219344998666</v>
      </c>
      <c r="AL12" s="5">
        <f t="shared" si="13"/>
        <v>60.284862096099744</v>
      </c>
    </row>
    <row r="13" spans="1:38" ht="12.75">
      <c r="A13">
        <v>1876</v>
      </c>
      <c r="B13" s="2">
        <v>0.53</v>
      </c>
      <c r="C13" s="2">
        <v>1.68</v>
      </c>
      <c r="D13" s="3">
        <v>7.82</v>
      </c>
      <c r="E13" s="3">
        <v>12.942</v>
      </c>
      <c r="F13" s="4">
        <v>60.4</v>
      </c>
      <c r="G13" s="3">
        <v>46.107</v>
      </c>
      <c r="H13" s="2">
        <v>5.13</v>
      </c>
      <c r="I13" s="2">
        <v>3.31</v>
      </c>
      <c r="J13" s="2">
        <v>5.28</v>
      </c>
      <c r="K13" s="2">
        <v>6.75</v>
      </c>
      <c r="L13" s="3">
        <v>0.754</v>
      </c>
      <c r="M13" s="3"/>
      <c r="N13" s="5">
        <f t="shared" si="14"/>
        <v>4.654761904761905</v>
      </c>
      <c r="O13" s="5">
        <f t="shared" si="15"/>
        <v>14.754716981132075</v>
      </c>
      <c r="P13" s="5">
        <f t="shared" si="16"/>
        <v>6.800000000000001</v>
      </c>
      <c r="R13" s="2">
        <f t="shared" si="0"/>
        <v>1.15</v>
      </c>
      <c r="S13" s="3">
        <f t="shared" si="1"/>
        <v>0.22399999999999998</v>
      </c>
      <c r="T13" s="5">
        <f t="shared" si="2"/>
        <v>0.46086956521739136</v>
      </c>
      <c r="U13" s="5">
        <f t="shared" si="3"/>
        <v>0.19478260869565217</v>
      </c>
      <c r="V13" s="5">
        <f t="shared" si="4"/>
        <v>2.2281167108753315</v>
      </c>
      <c r="W13" s="3">
        <f t="shared" si="8"/>
        <v>0.1357103201529819</v>
      </c>
      <c r="X13" s="3">
        <f t="shared" si="9"/>
        <v>-0.0033356999778870063</v>
      </c>
      <c r="Y13" s="3">
        <f t="shared" si="17"/>
        <v>-2.457956015523932</v>
      </c>
      <c r="Z13" s="3">
        <f t="shared" si="18"/>
        <v>-2.3255813953488413</v>
      </c>
      <c r="AA13" s="3">
        <f t="shared" si="10"/>
        <v>2.781456953642384</v>
      </c>
      <c r="AB13" s="3">
        <f t="shared" si="19"/>
        <v>2.3640843985830884</v>
      </c>
      <c r="AC13" s="3">
        <f t="shared" si="20"/>
        <v>6.9233311302048905</v>
      </c>
      <c r="AD13" s="3">
        <f t="shared" si="21"/>
        <v>-4.581358609794628</v>
      </c>
      <c r="AF13" s="5">
        <f t="shared" si="5"/>
        <v>11.495000759103824</v>
      </c>
      <c r="AG13" s="5">
        <f t="shared" si="6"/>
        <v>24.941982779187544</v>
      </c>
      <c r="AH13" s="5">
        <f t="shared" si="7"/>
        <v>36.436983538291365</v>
      </c>
      <c r="AJ13" s="5">
        <f t="shared" si="11"/>
        <v>19.031458210436796</v>
      </c>
      <c r="AK13" s="5">
        <f t="shared" si="12"/>
        <v>41.29467347547607</v>
      </c>
      <c r="AL13" s="5">
        <f t="shared" si="13"/>
        <v>60.326131685912856</v>
      </c>
    </row>
    <row r="14" spans="1:38" ht="12.75">
      <c r="A14">
        <v>1877</v>
      </c>
      <c r="B14" s="2">
        <v>0.54</v>
      </c>
      <c r="C14" s="2">
        <v>1.65</v>
      </c>
      <c r="D14" s="3">
        <v>8.062</v>
      </c>
      <c r="E14" s="3">
        <v>13.859</v>
      </c>
      <c r="F14" s="4">
        <v>58.2</v>
      </c>
      <c r="G14" s="3">
        <v>47.141</v>
      </c>
      <c r="H14" s="2">
        <v>5.18</v>
      </c>
      <c r="I14" s="2">
        <v>3.81</v>
      </c>
      <c r="J14" s="2">
        <v>5.29</v>
      </c>
      <c r="K14" s="2">
        <v>6.76</v>
      </c>
      <c r="L14" s="3">
        <v>0.758</v>
      </c>
      <c r="M14" s="3"/>
      <c r="N14" s="5">
        <f t="shared" si="14"/>
        <v>4.886060606060606</v>
      </c>
      <c r="O14" s="5">
        <f t="shared" si="15"/>
        <v>14.929629629629627</v>
      </c>
      <c r="P14" s="5">
        <f t="shared" si="16"/>
        <v>7.263063063063063</v>
      </c>
      <c r="R14" s="2">
        <f t="shared" si="0"/>
        <v>1.1099999999999999</v>
      </c>
      <c r="S14" s="3">
        <f t="shared" si="1"/>
        <v>0.21799999999999997</v>
      </c>
      <c r="T14" s="5">
        <f t="shared" si="2"/>
        <v>0.48648648648648657</v>
      </c>
      <c r="U14" s="5">
        <f t="shared" si="3"/>
        <v>0.1963963963963964</v>
      </c>
      <c r="V14" s="5">
        <f t="shared" si="4"/>
        <v>2.1767810026385224</v>
      </c>
      <c r="W14" s="3">
        <f t="shared" si="8"/>
        <v>-2.3039954768186988</v>
      </c>
      <c r="X14" s="3">
        <f t="shared" si="9"/>
        <v>-0.012222787675430984</v>
      </c>
      <c r="Y14" s="3">
        <f t="shared" si="17"/>
        <v>0.5305039787798504</v>
      </c>
      <c r="Z14" s="3">
        <f t="shared" si="18"/>
        <v>-1.7857142857142905</v>
      </c>
      <c r="AA14" s="3">
        <f t="shared" si="10"/>
        <v>2.8350515463917523</v>
      </c>
      <c r="AB14" s="3">
        <f t="shared" si="19"/>
        <v>1.9268532155130025</v>
      </c>
      <c r="AC14" s="3">
        <f t="shared" si="20"/>
        <v>7.085458198114658</v>
      </c>
      <c r="AD14" s="3">
        <f t="shared" si="21"/>
        <v>-3.6423841059602613</v>
      </c>
      <c r="AF14" s="5">
        <f t="shared" si="5"/>
        <v>11.454996711991685</v>
      </c>
      <c r="AG14" s="5">
        <f t="shared" si="6"/>
        <v>23.546382130205124</v>
      </c>
      <c r="AH14" s="5">
        <f t="shared" si="7"/>
        <v>35.001378842196814</v>
      </c>
      <c r="AJ14" s="5">
        <f t="shared" si="11"/>
        <v>19.682124934693615</v>
      </c>
      <c r="AK14" s="5">
        <f t="shared" si="12"/>
        <v>40.45770125464798</v>
      </c>
      <c r="AL14" s="5">
        <f t="shared" si="13"/>
        <v>60.139826189341605</v>
      </c>
    </row>
    <row r="15" spans="1:38" ht="12.75">
      <c r="A15">
        <v>1878</v>
      </c>
      <c r="B15" s="2">
        <v>0.54</v>
      </c>
      <c r="C15" s="2">
        <v>1.58</v>
      </c>
      <c r="D15" s="3">
        <v>7.993</v>
      </c>
      <c r="E15" s="3">
        <v>14.84</v>
      </c>
      <c r="F15" s="4">
        <v>53.9</v>
      </c>
      <c r="G15" s="3">
        <v>48.174</v>
      </c>
      <c r="H15" s="2">
        <v>4.8</v>
      </c>
      <c r="I15" s="2">
        <v>4.08</v>
      </c>
      <c r="J15" s="2">
        <v>5.22</v>
      </c>
      <c r="K15" s="2">
        <v>6.68</v>
      </c>
      <c r="L15" s="3">
        <v>0.763</v>
      </c>
      <c r="M15" s="3"/>
      <c r="N15" s="5">
        <f t="shared" si="14"/>
        <v>5.058860759493671</v>
      </c>
      <c r="O15" s="5">
        <f t="shared" si="15"/>
        <v>14.801851851851852</v>
      </c>
      <c r="P15" s="5">
        <f t="shared" si="16"/>
        <v>7.6855769230769235</v>
      </c>
      <c r="R15" s="2">
        <f t="shared" si="0"/>
        <v>1.04</v>
      </c>
      <c r="S15" s="3">
        <f t="shared" si="1"/>
        <v>0.22299999999999998</v>
      </c>
      <c r="T15" s="5">
        <f t="shared" si="2"/>
        <v>0.5192307692307693</v>
      </c>
      <c r="U15" s="5">
        <f t="shared" si="3"/>
        <v>0.21442307692307688</v>
      </c>
      <c r="V15" s="5">
        <f t="shared" si="4"/>
        <v>2.070773263433814</v>
      </c>
      <c r="W15" s="3">
        <f t="shared" si="8"/>
        <v>-4.869931291949636</v>
      </c>
      <c r="X15" s="3">
        <f t="shared" si="9"/>
        <v>-0.032123557334760314</v>
      </c>
      <c r="Y15" s="3">
        <f t="shared" si="17"/>
        <v>0.6596306068601621</v>
      </c>
      <c r="Z15" s="3">
        <f t="shared" si="18"/>
        <v>-4.242424242424237</v>
      </c>
      <c r="AA15" s="3">
        <f t="shared" si="10"/>
        <v>2.9313543599257885</v>
      </c>
      <c r="AB15" s="3">
        <f t="shared" si="19"/>
        <v>3.3968628773823673</v>
      </c>
      <c r="AC15" s="3">
        <f t="shared" si="20"/>
        <v>7.078432787358402</v>
      </c>
      <c r="AD15" s="3">
        <f t="shared" si="21"/>
        <v>-7.388316151202757</v>
      </c>
      <c r="AF15" s="5">
        <f t="shared" si="5"/>
        <v>11.209366048075726</v>
      </c>
      <c r="AG15" s="5">
        <f t="shared" si="6"/>
        <v>21.58840868518288</v>
      </c>
      <c r="AH15" s="5">
        <f t="shared" si="7"/>
        <v>32.797774733258606</v>
      </c>
      <c r="AJ15" s="5">
        <f t="shared" si="11"/>
        <v>20.7965974917917</v>
      </c>
      <c r="AK15" s="5">
        <f t="shared" si="12"/>
        <v>40.05270628048772</v>
      </c>
      <c r="AL15" s="5">
        <f t="shared" si="13"/>
        <v>60.84930377227942</v>
      </c>
    </row>
    <row r="16" spans="1:38" ht="12.75">
      <c r="A16">
        <v>1879</v>
      </c>
      <c r="B16" s="2">
        <v>0.58</v>
      </c>
      <c r="C16" s="2">
        <v>1.66</v>
      </c>
      <c r="D16" s="3">
        <v>8.509</v>
      </c>
      <c r="E16" s="3">
        <v>16.367</v>
      </c>
      <c r="F16" s="4">
        <v>52</v>
      </c>
      <c r="G16" s="3">
        <v>49.208</v>
      </c>
      <c r="H16" s="2">
        <v>5.06</v>
      </c>
      <c r="I16" s="2">
        <v>5.6</v>
      </c>
      <c r="J16" s="2">
        <v>4.88</v>
      </c>
      <c r="K16" s="2">
        <v>6.34</v>
      </c>
      <c r="L16" s="3">
        <v>0.801</v>
      </c>
      <c r="M16" s="3"/>
      <c r="N16" s="5">
        <f t="shared" si="14"/>
        <v>5.125903614457831</v>
      </c>
      <c r="O16" s="5">
        <f t="shared" si="15"/>
        <v>14.670689655172415</v>
      </c>
      <c r="P16" s="5">
        <f t="shared" si="16"/>
        <v>7.878703703703703</v>
      </c>
      <c r="R16" s="2">
        <f t="shared" si="0"/>
        <v>1.08</v>
      </c>
      <c r="S16" s="3">
        <f t="shared" si="1"/>
        <v>0.22100000000000009</v>
      </c>
      <c r="T16" s="5">
        <f t="shared" si="2"/>
        <v>0.537037037037037</v>
      </c>
      <c r="U16" s="5">
        <f t="shared" si="3"/>
        <v>0.2046296296296297</v>
      </c>
      <c r="V16" s="5">
        <f t="shared" si="4"/>
        <v>2.072409488139825</v>
      </c>
      <c r="W16" s="3">
        <f t="shared" si="8"/>
        <v>0.07901515510673196</v>
      </c>
      <c r="X16" s="3">
        <f t="shared" si="9"/>
        <v>0.003935223976482065</v>
      </c>
      <c r="Y16" s="3">
        <f t="shared" si="17"/>
        <v>4.980340760157276</v>
      </c>
      <c r="Z16" s="3">
        <f t="shared" si="18"/>
        <v>5.063291139240489</v>
      </c>
      <c r="AA16" s="3">
        <f t="shared" si="10"/>
        <v>3.1923076923076925</v>
      </c>
      <c r="AB16" s="3">
        <f t="shared" si="19"/>
        <v>8.90214216163583</v>
      </c>
      <c r="AC16" s="3">
        <f t="shared" si="20"/>
        <v>10.289757412398925</v>
      </c>
      <c r="AD16" s="3">
        <f t="shared" si="21"/>
        <v>-3.525046382189234</v>
      </c>
      <c r="AF16" s="5">
        <f t="shared" si="5"/>
        <v>11.786701349374086</v>
      </c>
      <c r="AG16" s="5">
        <f t="shared" si="6"/>
        <v>21.94765078848968</v>
      </c>
      <c r="AH16" s="5">
        <f t="shared" si="7"/>
        <v>33.734352137863766</v>
      </c>
      <c r="AJ16" s="5">
        <f t="shared" si="11"/>
        <v>22.666733364180935</v>
      </c>
      <c r="AK16" s="5">
        <f t="shared" si="12"/>
        <v>42.207020747095534</v>
      </c>
      <c r="AL16" s="5">
        <f t="shared" si="13"/>
        <v>64.87375411127647</v>
      </c>
    </row>
    <row r="17" spans="1:38" ht="12.75">
      <c r="A17">
        <v>1880</v>
      </c>
      <c r="B17" s="2">
        <v>0.67</v>
      </c>
      <c r="C17" s="2">
        <v>2.03</v>
      </c>
      <c r="D17" s="3">
        <v>10.77</v>
      </c>
      <c r="E17" s="3">
        <v>18.765</v>
      </c>
      <c r="F17" s="4">
        <v>57.4</v>
      </c>
      <c r="G17" s="3">
        <v>50.262</v>
      </c>
      <c r="H17" s="2">
        <v>5.23</v>
      </c>
      <c r="I17" s="2">
        <v>4.68</v>
      </c>
      <c r="J17" s="2">
        <v>4.58</v>
      </c>
      <c r="K17" s="2">
        <v>6.05</v>
      </c>
      <c r="L17" s="3">
        <v>0.949</v>
      </c>
      <c r="M17" s="3"/>
      <c r="N17" s="5">
        <f t="shared" si="14"/>
        <v>5.305418719211823</v>
      </c>
      <c r="O17" s="5">
        <f t="shared" si="15"/>
        <v>16.07462686567164</v>
      </c>
      <c r="P17" s="5">
        <f t="shared" si="16"/>
        <v>7.919117647058824</v>
      </c>
      <c r="R17" s="2">
        <f t="shared" si="0"/>
        <v>1.3599999999999999</v>
      </c>
      <c r="S17" s="3">
        <f t="shared" si="1"/>
        <v>0.2789999999999999</v>
      </c>
      <c r="T17" s="5">
        <f t="shared" si="2"/>
        <v>0.4926470588235295</v>
      </c>
      <c r="U17" s="5">
        <f t="shared" si="3"/>
        <v>0.20514705882352938</v>
      </c>
      <c r="V17" s="5">
        <f t="shared" si="4"/>
        <v>2.139093782929399</v>
      </c>
      <c r="W17" s="3">
        <f t="shared" si="8"/>
        <v>3.217718079906562</v>
      </c>
      <c r="X17" s="3">
        <f t="shared" si="9"/>
        <v>0.5945346764371667</v>
      </c>
      <c r="Y17" s="3">
        <f t="shared" si="17"/>
        <v>18.476903870162275</v>
      </c>
      <c r="Z17" s="3">
        <f t="shared" si="18"/>
        <v>22.289156626506013</v>
      </c>
      <c r="AA17" s="3">
        <f t="shared" si="10"/>
        <v>3.536585365853658</v>
      </c>
      <c r="AB17" s="3">
        <f t="shared" si="19"/>
        <v>10.784601821921825</v>
      </c>
      <c r="AC17" s="3">
        <f t="shared" si="20"/>
        <v>14.65143276104357</v>
      </c>
      <c r="AD17" s="3">
        <f t="shared" si="21"/>
        <v>10.384615384615392</v>
      </c>
      <c r="AF17" s="5">
        <f t="shared" si="5"/>
        <v>13.330150013927023</v>
      </c>
      <c r="AG17" s="5">
        <f t="shared" si="6"/>
        <v>27.058214953642906</v>
      </c>
      <c r="AH17" s="5">
        <f t="shared" si="7"/>
        <v>40.38836496756993</v>
      </c>
      <c r="AJ17" s="5">
        <f t="shared" si="11"/>
        <v>23.22325786398436</v>
      </c>
      <c r="AK17" s="5">
        <f t="shared" si="12"/>
        <v>47.13974730599809</v>
      </c>
      <c r="AL17" s="5">
        <f t="shared" si="13"/>
        <v>70.36300516998246</v>
      </c>
    </row>
    <row r="18" spans="1:38" ht="12.75">
      <c r="A18">
        <v>1881</v>
      </c>
      <c r="B18" s="2">
        <v>0.78</v>
      </c>
      <c r="C18" s="2">
        <v>2.44</v>
      </c>
      <c r="D18" s="3">
        <v>10.762</v>
      </c>
      <c r="E18" s="3">
        <v>19.13</v>
      </c>
      <c r="F18" s="4">
        <v>56.3</v>
      </c>
      <c r="G18" s="3">
        <v>51.542</v>
      </c>
      <c r="H18" s="2">
        <v>5.2</v>
      </c>
      <c r="I18" s="2">
        <v>5.88</v>
      </c>
      <c r="J18" s="2">
        <v>4.26</v>
      </c>
      <c r="K18" s="2">
        <v>5.72</v>
      </c>
      <c r="L18" s="3">
        <v>1.077</v>
      </c>
      <c r="M18" s="3"/>
      <c r="N18" s="5">
        <f t="shared" si="14"/>
        <v>4.410655737704919</v>
      </c>
      <c r="O18" s="5">
        <f t="shared" si="15"/>
        <v>13.797435897435898</v>
      </c>
      <c r="P18" s="5">
        <f t="shared" si="16"/>
        <v>6.483132530120482</v>
      </c>
      <c r="R18" s="2">
        <f t="shared" si="0"/>
        <v>1.66</v>
      </c>
      <c r="S18" s="3">
        <f t="shared" si="1"/>
        <v>0.29699999999999993</v>
      </c>
      <c r="T18" s="5">
        <f t="shared" si="2"/>
        <v>0.46987951807228917</v>
      </c>
      <c r="U18" s="5">
        <f t="shared" si="3"/>
        <v>0.17891566265060238</v>
      </c>
      <c r="V18" s="5">
        <f t="shared" si="4"/>
        <v>2.265552460538533</v>
      </c>
      <c r="W18" s="3">
        <f t="shared" si="8"/>
        <v>5.91178744093932</v>
      </c>
      <c r="X18" s="3">
        <f t="shared" si="9"/>
        <v>0.7973749130034062</v>
      </c>
      <c r="Y18" s="3">
        <f t="shared" si="17"/>
        <v>13.487881981032658</v>
      </c>
      <c r="Z18" s="3">
        <f t="shared" si="18"/>
        <v>20.197044334975377</v>
      </c>
      <c r="AA18" s="3">
        <f t="shared" si="10"/>
        <v>4.333925399644761</v>
      </c>
      <c r="AB18" s="3">
        <f t="shared" si="19"/>
        <v>22.545476817541534</v>
      </c>
      <c r="AC18" s="3">
        <f t="shared" si="20"/>
        <v>1.9451105782041012</v>
      </c>
      <c r="AD18" s="3">
        <f t="shared" si="21"/>
        <v>-1.9163763066202155</v>
      </c>
      <c r="AF18" s="5">
        <f t="shared" si="5"/>
        <v>15.133289356253153</v>
      </c>
      <c r="AG18" s="5">
        <f t="shared" si="6"/>
        <v>32.20674401459004</v>
      </c>
      <c r="AH18" s="5">
        <f t="shared" si="7"/>
        <v>47.340033370843194</v>
      </c>
      <c r="AJ18" s="5">
        <f t="shared" si="11"/>
        <v>26.879732426737398</v>
      </c>
      <c r="AK18" s="5">
        <f t="shared" si="12"/>
        <v>57.205584395364205</v>
      </c>
      <c r="AL18" s="5">
        <f t="shared" si="13"/>
        <v>84.08531682210159</v>
      </c>
    </row>
    <row r="19" spans="1:38" ht="12.75">
      <c r="A19">
        <v>1882</v>
      </c>
      <c r="B19" s="2">
        <v>0.84</v>
      </c>
      <c r="C19" s="2">
        <v>2.63</v>
      </c>
      <c r="D19" s="3">
        <v>11.595</v>
      </c>
      <c r="E19" s="3">
        <v>19.94</v>
      </c>
      <c r="F19" s="4">
        <v>58.1</v>
      </c>
      <c r="G19" s="3">
        <v>52.821</v>
      </c>
      <c r="H19" s="2">
        <v>5.64</v>
      </c>
      <c r="I19" s="2">
        <v>4.87</v>
      </c>
      <c r="J19" s="2">
        <v>4.31</v>
      </c>
      <c r="K19" s="2">
        <v>5.78</v>
      </c>
      <c r="L19" s="3">
        <v>1.14</v>
      </c>
      <c r="M19" s="3"/>
      <c r="N19" s="5">
        <f t="shared" si="14"/>
        <v>4.408745247148289</v>
      </c>
      <c r="O19" s="5">
        <f t="shared" si="15"/>
        <v>13.80357142857143</v>
      </c>
      <c r="P19" s="5">
        <f t="shared" si="16"/>
        <v>6.477653631284916</v>
      </c>
      <c r="R19" s="2">
        <f t="shared" si="0"/>
        <v>1.79</v>
      </c>
      <c r="S19" s="3">
        <f t="shared" si="1"/>
        <v>0.29999999999999993</v>
      </c>
      <c r="T19" s="5">
        <f t="shared" si="2"/>
        <v>0.4692737430167597</v>
      </c>
      <c r="U19" s="5">
        <f t="shared" si="3"/>
        <v>0.16759776536312845</v>
      </c>
      <c r="V19" s="5">
        <f t="shared" si="4"/>
        <v>2.3070175438596494</v>
      </c>
      <c r="W19" s="3">
        <f t="shared" si="8"/>
        <v>1.8302415875754985</v>
      </c>
      <c r="X19" s="3">
        <f t="shared" si="9"/>
        <v>0.10706148562419351</v>
      </c>
      <c r="Y19" s="3">
        <f t="shared" si="17"/>
        <v>5.84958217270195</v>
      </c>
      <c r="Z19" s="3">
        <f t="shared" si="18"/>
        <v>7.786885245901631</v>
      </c>
      <c r="AA19" s="3">
        <f t="shared" si="10"/>
        <v>4.526678141135973</v>
      </c>
      <c r="AB19" s="3">
        <f t="shared" si="19"/>
        <v>4.447532518834119</v>
      </c>
      <c r="AC19" s="3">
        <f t="shared" si="20"/>
        <v>4.234187140616852</v>
      </c>
      <c r="AD19" s="3">
        <f t="shared" si="21"/>
        <v>3.1971580817051537</v>
      </c>
      <c r="AF19" s="5">
        <f t="shared" si="5"/>
        <v>15.90276594536264</v>
      </c>
      <c r="AG19" s="5">
        <f t="shared" si="6"/>
        <v>33.88803695499896</v>
      </c>
      <c r="AH19" s="5">
        <f t="shared" si="7"/>
        <v>49.7908029003616</v>
      </c>
      <c r="AJ19" s="5">
        <f t="shared" si="11"/>
        <v>27.371369957594904</v>
      </c>
      <c r="AK19" s="5">
        <f t="shared" si="12"/>
        <v>58.32708598106534</v>
      </c>
      <c r="AL19" s="5">
        <f t="shared" si="13"/>
        <v>85.69845593866023</v>
      </c>
    </row>
    <row r="20" spans="1:38" ht="12.75">
      <c r="A20">
        <v>1883</v>
      </c>
      <c r="B20" s="2">
        <v>0.87</v>
      </c>
      <c r="C20" s="2">
        <v>2.8</v>
      </c>
      <c r="D20" s="3">
        <v>11.228</v>
      </c>
      <c r="E20" s="3">
        <v>19.578</v>
      </c>
      <c r="F20" s="4">
        <v>57.4</v>
      </c>
      <c r="G20" s="3">
        <v>54.1</v>
      </c>
      <c r="H20" s="2">
        <v>5.62</v>
      </c>
      <c r="I20" s="2">
        <v>3.68</v>
      </c>
      <c r="J20" s="2">
        <v>4.33</v>
      </c>
      <c r="K20" s="2">
        <v>5.8</v>
      </c>
      <c r="L20" s="3">
        <v>1.186</v>
      </c>
      <c r="M20" s="3"/>
      <c r="N20" s="5">
        <f t="shared" si="14"/>
        <v>4.01</v>
      </c>
      <c r="O20" s="5">
        <f t="shared" si="15"/>
        <v>12.905747126436781</v>
      </c>
      <c r="P20" s="5">
        <f t="shared" si="16"/>
        <v>5.817616580310881</v>
      </c>
      <c r="R20" s="2">
        <f t="shared" si="0"/>
        <v>1.9299999999999997</v>
      </c>
      <c r="S20" s="3">
        <f t="shared" si="1"/>
        <v>0.31599999999999995</v>
      </c>
      <c r="T20" s="5">
        <f t="shared" si="2"/>
        <v>0.4507772020725389</v>
      </c>
      <c r="U20" s="5">
        <f t="shared" si="3"/>
        <v>0.16373056994818652</v>
      </c>
      <c r="V20" s="5">
        <f t="shared" si="4"/>
        <v>2.360876897133221</v>
      </c>
      <c r="W20" s="3">
        <f t="shared" si="8"/>
        <v>2.3345879365730626</v>
      </c>
      <c r="X20" s="3">
        <f t="shared" si="9"/>
        <v>0.09420267112487826</v>
      </c>
      <c r="Y20" s="3">
        <f t="shared" si="17"/>
        <v>4.035087719298258</v>
      </c>
      <c r="Z20" s="3">
        <f t="shared" si="18"/>
        <v>6.4638783269961975</v>
      </c>
      <c r="AA20" s="3">
        <f t="shared" si="10"/>
        <v>4.878048780487805</v>
      </c>
      <c r="AB20" s="3">
        <f t="shared" si="19"/>
        <v>7.762218306593716</v>
      </c>
      <c r="AC20" s="3">
        <f t="shared" si="20"/>
        <v>-1.8154463390170572</v>
      </c>
      <c r="AD20" s="3">
        <f t="shared" si="21"/>
        <v>-1.2048192771084376</v>
      </c>
      <c r="AF20" s="5">
        <f t="shared" si="5"/>
        <v>16.08133086876155</v>
      </c>
      <c r="AG20" s="5">
        <f t="shared" si="6"/>
        <v>35.67467652495378</v>
      </c>
      <c r="AH20" s="5">
        <f t="shared" si="7"/>
        <v>51.75600739371534</v>
      </c>
      <c r="AJ20" s="5">
        <f t="shared" si="11"/>
        <v>28.016255868922563</v>
      </c>
      <c r="AK20" s="5">
        <f t="shared" si="12"/>
        <v>62.15100439887419</v>
      </c>
      <c r="AL20" s="5">
        <f t="shared" si="13"/>
        <v>90.16726026779676</v>
      </c>
    </row>
    <row r="21" spans="1:38" ht="12.75">
      <c r="A21">
        <v>1884</v>
      </c>
      <c r="B21" s="2">
        <v>0.84</v>
      </c>
      <c r="C21" s="2">
        <v>2.8</v>
      </c>
      <c r="D21" s="3">
        <v>10.889</v>
      </c>
      <c r="E21" s="3">
        <v>20.015</v>
      </c>
      <c r="F21" s="4">
        <v>54.4</v>
      </c>
      <c r="G21" s="3">
        <v>55.379</v>
      </c>
      <c r="H21" s="2">
        <v>5.2</v>
      </c>
      <c r="I21" s="2">
        <v>3.03</v>
      </c>
      <c r="J21" s="2">
        <v>4.28</v>
      </c>
      <c r="K21" s="2">
        <v>5.74</v>
      </c>
      <c r="L21" s="3">
        <v>1.204</v>
      </c>
      <c r="M21" s="3"/>
      <c r="N21" s="5">
        <f t="shared" si="14"/>
        <v>3.8889285714285715</v>
      </c>
      <c r="O21" s="5">
        <f t="shared" si="15"/>
        <v>12.963095238095239</v>
      </c>
      <c r="P21" s="5">
        <f t="shared" si="16"/>
        <v>5.555612244897959</v>
      </c>
      <c r="R21" s="2">
        <f t="shared" si="0"/>
        <v>1.96</v>
      </c>
      <c r="S21" s="3">
        <f t="shared" si="1"/>
        <v>0.364</v>
      </c>
      <c r="T21" s="5">
        <f t="shared" si="2"/>
        <v>0.42857142857142855</v>
      </c>
      <c r="U21" s="5">
        <f t="shared" si="3"/>
        <v>0.18571428571428572</v>
      </c>
      <c r="V21" s="5">
        <f t="shared" si="4"/>
        <v>2.325581395348837</v>
      </c>
      <c r="W21" s="3">
        <f t="shared" si="8"/>
        <v>-1.4950166112956853</v>
      </c>
      <c r="X21" s="3">
        <f t="shared" si="9"/>
        <v>-0.022689965432818093</v>
      </c>
      <c r="Y21" s="3">
        <f t="shared" si="17"/>
        <v>1.5177065767284947</v>
      </c>
      <c r="Z21" s="3">
        <f t="shared" si="18"/>
        <v>0</v>
      </c>
      <c r="AA21" s="3">
        <f t="shared" si="10"/>
        <v>5.147058823529412</v>
      </c>
      <c r="AB21" s="3">
        <f t="shared" si="19"/>
        <v>5.514705882352944</v>
      </c>
      <c r="AC21" s="3">
        <f t="shared" si="20"/>
        <v>2.232097252017584</v>
      </c>
      <c r="AD21" s="3">
        <f t="shared" si="21"/>
        <v>-5.226480836236935</v>
      </c>
      <c r="AF21" s="5">
        <f t="shared" si="5"/>
        <v>15.168204554072844</v>
      </c>
      <c r="AG21" s="5">
        <f t="shared" si="6"/>
        <v>35.39247729283664</v>
      </c>
      <c r="AH21" s="5">
        <f t="shared" si="7"/>
        <v>50.56068184690948</v>
      </c>
      <c r="AJ21" s="5">
        <f t="shared" si="11"/>
        <v>27.88272895969273</v>
      </c>
      <c r="AK21" s="5">
        <f t="shared" si="12"/>
        <v>65.05970090594971</v>
      </c>
      <c r="AL21" s="5">
        <f t="shared" si="13"/>
        <v>92.94242986564244</v>
      </c>
    </row>
    <row r="22" spans="1:38" ht="12.75">
      <c r="A22">
        <v>1885</v>
      </c>
      <c r="B22" s="2">
        <v>0.8</v>
      </c>
      <c r="C22" s="2">
        <v>2.87</v>
      </c>
      <c r="D22" s="3">
        <v>10.127</v>
      </c>
      <c r="E22" s="3">
        <v>19.954</v>
      </c>
      <c r="F22" s="4">
        <v>50.8</v>
      </c>
      <c r="G22" s="3">
        <v>56.658</v>
      </c>
      <c r="H22" s="2">
        <v>4.06</v>
      </c>
      <c r="I22" s="2">
        <v>1.54</v>
      </c>
      <c r="J22" s="2">
        <v>4.08</v>
      </c>
      <c r="K22" s="2">
        <v>5.54</v>
      </c>
      <c r="L22" s="3">
        <v>1.233</v>
      </c>
      <c r="M22" s="3"/>
      <c r="N22" s="5">
        <f t="shared" si="14"/>
        <v>3.5285714285714285</v>
      </c>
      <c r="O22" s="5">
        <f t="shared" si="15"/>
        <v>12.65875</v>
      </c>
      <c r="P22" s="5">
        <f t="shared" si="16"/>
        <v>4.892270531400966</v>
      </c>
      <c r="R22" s="2">
        <f t="shared" si="0"/>
        <v>2.0700000000000003</v>
      </c>
      <c r="S22" s="3">
        <f t="shared" si="1"/>
        <v>0.43300000000000005</v>
      </c>
      <c r="T22" s="5">
        <f t="shared" si="2"/>
        <v>0.3864734299516908</v>
      </c>
      <c r="U22" s="5">
        <f t="shared" si="3"/>
        <v>0.20917874396135266</v>
      </c>
      <c r="V22" s="5">
        <f t="shared" si="4"/>
        <v>2.327656123276561</v>
      </c>
      <c r="W22" s="3">
        <f t="shared" si="8"/>
        <v>0.08921330089213253</v>
      </c>
      <c r="X22" s="3">
        <f t="shared" si="9"/>
        <v>0.002148825353714162</v>
      </c>
      <c r="Y22" s="3">
        <f t="shared" si="17"/>
        <v>2.4086378737541603</v>
      </c>
      <c r="Z22" s="3">
        <f t="shared" si="18"/>
        <v>2.5000000000000133</v>
      </c>
      <c r="AA22" s="3">
        <f t="shared" si="10"/>
        <v>5.649606299212599</v>
      </c>
      <c r="AB22" s="3">
        <f t="shared" si="19"/>
        <v>9.76377952755907</v>
      </c>
      <c r="AC22" s="3">
        <f t="shared" si="20"/>
        <v>-0.30477142143392477</v>
      </c>
      <c r="AD22" s="3">
        <f t="shared" si="21"/>
        <v>-6.617647058823528</v>
      </c>
      <c r="AF22" s="5">
        <f t="shared" si="5"/>
        <v>14.119806558650145</v>
      </c>
      <c r="AG22" s="5">
        <f t="shared" si="6"/>
        <v>36.53499947050726</v>
      </c>
      <c r="AH22" s="5">
        <f t="shared" si="7"/>
        <v>50.6548060291574</v>
      </c>
      <c r="AJ22" s="5">
        <f t="shared" si="11"/>
        <v>27.794894800492415</v>
      </c>
      <c r="AK22" s="5">
        <f t="shared" si="12"/>
        <v>71.91929029627414</v>
      </c>
      <c r="AL22" s="5">
        <f t="shared" si="13"/>
        <v>99.71418509676654</v>
      </c>
    </row>
    <row r="23" spans="1:38" ht="12.75">
      <c r="A23">
        <v>1886</v>
      </c>
      <c r="B23" s="2">
        <v>0.78</v>
      </c>
      <c r="C23" s="2">
        <v>3.1</v>
      </c>
      <c r="D23" s="3">
        <v>10.521</v>
      </c>
      <c r="E23" s="3">
        <v>21.015</v>
      </c>
      <c r="F23" s="4">
        <v>50.1</v>
      </c>
      <c r="G23" s="3">
        <v>57.938</v>
      </c>
      <c r="H23" s="2">
        <v>4.76</v>
      </c>
      <c r="I23" s="2">
        <v>3.86</v>
      </c>
      <c r="J23" s="2">
        <v>3.81</v>
      </c>
      <c r="K23" s="2">
        <v>5.27</v>
      </c>
      <c r="L23" s="3">
        <v>1.213</v>
      </c>
      <c r="M23" s="3"/>
      <c r="N23" s="5">
        <f t="shared" si="14"/>
        <v>3.3938709677419356</v>
      </c>
      <c r="O23" s="5">
        <f t="shared" si="15"/>
        <v>13.48846153846154</v>
      </c>
      <c r="P23" s="5">
        <f t="shared" si="16"/>
        <v>4.534913793103448</v>
      </c>
      <c r="R23" s="2">
        <f t="shared" si="0"/>
        <v>2.3200000000000003</v>
      </c>
      <c r="S23" s="3">
        <f t="shared" si="1"/>
        <v>0.43300000000000005</v>
      </c>
      <c r="T23" s="5">
        <f t="shared" si="2"/>
        <v>0.3362068965517241</v>
      </c>
      <c r="U23" s="5">
        <f t="shared" si="3"/>
        <v>0.18663793103448276</v>
      </c>
      <c r="V23" s="5">
        <f t="shared" si="4"/>
        <v>2.5556471558120366</v>
      </c>
      <c r="W23" s="3">
        <f t="shared" si="8"/>
        <v>9.794876066767987</v>
      </c>
      <c r="X23" s="3">
        <f t="shared" si="9"/>
        <v>-0.15887876831740502</v>
      </c>
      <c r="Y23" s="3">
        <f t="shared" si="17"/>
        <v>-1.6220600162206056</v>
      </c>
      <c r="Z23" s="3">
        <f t="shared" si="18"/>
        <v>8.013937282229966</v>
      </c>
      <c r="AA23" s="3">
        <f t="shared" si="10"/>
        <v>6.187624750499002</v>
      </c>
      <c r="AB23" s="3">
        <f t="shared" si="19"/>
        <v>9.523114050644343</v>
      </c>
      <c r="AC23" s="3">
        <f t="shared" si="20"/>
        <v>5.317229628144737</v>
      </c>
      <c r="AD23" s="3">
        <f t="shared" si="21"/>
        <v>-1.3779527559054983</v>
      </c>
      <c r="AF23" s="5">
        <f t="shared" si="5"/>
        <v>13.462666988850149</v>
      </c>
      <c r="AG23" s="5">
        <f t="shared" si="6"/>
        <v>40.04280437709276</v>
      </c>
      <c r="AH23" s="5">
        <f t="shared" si="7"/>
        <v>53.5054713659429</v>
      </c>
      <c r="AJ23" s="5">
        <f t="shared" si="11"/>
        <v>26.87159079610808</v>
      </c>
      <c r="AK23" s="5">
        <f t="shared" si="12"/>
        <v>79.9257572397061</v>
      </c>
      <c r="AL23" s="5">
        <f t="shared" si="13"/>
        <v>106.79734803581418</v>
      </c>
    </row>
    <row r="24" spans="1:38" ht="12.75">
      <c r="A24">
        <v>1887</v>
      </c>
      <c r="B24" s="2">
        <v>0.83</v>
      </c>
      <c r="C24" s="2">
        <v>3.31</v>
      </c>
      <c r="D24" s="3">
        <v>10.887</v>
      </c>
      <c r="E24" s="3">
        <v>21.53</v>
      </c>
      <c r="F24" s="4">
        <v>50.6</v>
      </c>
      <c r="G24" s="3">
        <v>59.217</v>
      </c>
      <c r="H24" s="2">
        <v>5.75</v>
      </c>
      <c r="I24" s="2">
        <v>5.23</v>
      </c>
      <c r="J24" s="2">
        <v>3.87</v>
      </c>
      <c r="K24" s="2">
        <v>5.34</v>
      </c>
      <c r="L24" s="3">
        <v>1.271</v>
      </c>
      <c r="M24" s="3"/>
      <c r="N24" s="5">
        <f t="shared" si="14"/>
        <v>3.2891238670694865</v>
      </c>
      <c r="O24" s="5">
        <f t="shared" si="15"/>
        <v>13.11686746987952</v>
      </c>
      <c r="P24" s="5">
        <f t="shared" si="16"/>
        <v>4.38991935483871</v>
      </c>
      <c r="R24" s="2">
        <f t="shared" si="0"/>
        <v>2.48</v>
      </c>
      <c r="S24" s="3">
        <f t="shared" si="1"/>
        <v>0.44099999999999995</v>
      </c>
      <c r="T24" s="5">
        <f t="shared" si="2"/>
        <v>0.3346774193548387</v>
      </c>
      <c r="U24" s="5">
        <f t="shared" si="3"/>
        <v>0.17782258064516127</v>
      </c>
      <c r="V24" s="5">
        <f t="shared" si="4"/>
        <v>2.604248623131393</v>
      </c>
      <c r="W24" s="3">
        <f t="shared" si="8"/>
        <v>1.901728382528356</v>
      </c>
      <c r="X24" s="3">
        <f t="shared" si="9"/>
        <v>0.0909317775652469</v>
      </c>
      <c r="Y24" s="3">
        <f t="shared" si="17"/>
        <v>4.78153338829348</v>
      </c>
      <c r="Z24" s="3">
        <f t="shared" si="18"/>
        <v>6.774193548387086</v>
      </c>
      <c r="AA24" s="3">
        <f t="shared" si="10"/>
        <v>6.541501976284585</v>
      </c>
      <c r="AB24" s="3">
        <f t="shared" si="19"/>
        <v>5.719112584470221</v>
      </c>
      <c r="AC24" s="3">
        <f t="shared" si="20"/>
        <v>2.450630502022366</v>
      </c>
      <c r="AD24" s="3">
        <f t="shared" si="21"/>
        <v>0.9980039920159722</v>
      </c>
      <c r="AF24" s="5">
        <f t="shared" si="5"/>
        <v>14.01624533495449</v>
      </c>
      <c r="AG24" s="5">
        <f t="shared" si="6"/>
        <v>41.879865579141125</v>
      </c>
      <c r="AH24" s="5">
        <f t="shared" si="7"/>
        <v>55.896110914095615</v>
      </c>
      <c r="AJ24" s="5">
        <f t="shared" si="11"/>
        <v>27.70008959477172</v>
      </c>
      <c r="AK24" s="5">
        <f t="shared" si="12"/>
        <v>82.76653276510103</v>
      </c>
      <c r="AL24" s="5">
        <f t="shared" si="13"/>
        <v>110.46662235987276</v>
      </c>
    </row>
    <row r="25" spans="1:38" ht="12.75">
      <c r="A25">
        <v>1888</v>
      </c>
      <c r="B25" s="2">
        <v>0.85</v>
      </c>
      <c r="C25" s="2">
        <v>3.4</v>
      </c>
      <c r="D25" s="3">
        <v>10.717</v>
      </c>
      <c r="E25" s="3">
        <v>20.801</v>
      </c>
      <c r="F25" s="4">
        <v>51.5</v>
      </c>
      <c r="G25" s="3">
        <v>60.496</v>
      </c>
      <c r="H25" s="2">
        <v>4.89</v>
      </c>
      <c r="I25" s="2">
        <v>2.52</v>
      </c>
      <c r="J25" s="2">
        <v>3.8</v>
      </c>
      <c r="K25" s="2">
        <v>5.26</v>
      </c>
      <c r="L25" s="3">
        <v>1.318</v>
      </c>
      <c r="M25" s="3"/>
      <c r="N25" s="5">
        <f t="shared" si="14"/>
        <v>3.152058823529412</v>
      </c>
      <c r="O25" s="5">
        <f t="shared" si="15"/>
        <v>12.608235294117648</v>
      </c>
      <c r="P25" s="5">
        <f t="shared" si="16"/>
        <v>4.202745098039216</v>
      </c>
      <c r="R25" s="2">
        <f t="shared" si="0"/>
        <v>2.55</v>
      </c>
      <c r="S25" s="3">
        <f t="shared" si="1"/>
        <v>0.4680000000000001</v>
      </c>
      <c r="T25" s="5">
        <f t="shared" si="2"/>
        <v>0.33333333333333337</v>
      </c>
      <c r="U25" s="5">
        <f t="shared" si="3"/>
        <v>0.18352941176470594</v>
      </c>
      <c r="V25" s="5">
        <f t="shared" si="4"/>
        <v>2.579666160849772</v>
      </c>
      <c r="W25" s="3">
        <f t="shared" si="8"/>
        <v>-0.9439368447111685</v>
      </c>
      <c r="X25" s="3">
        <f t="shared" si="9"/>
        <v>-0.03490561109474828</v>
      </c>
      <c r="Y25" s="3">
        <f t="shared" si="17"/>
        <v>3.6978756884343156</v>
      </c>
      <c r="Z25" s="3">
        <f t="shared" si="18"/>
        <v>2.7190332326283873</v>
      </c>
      <c r="AA25" s="3">
        <f t="shared" si="10"/>
        <v>6.601941747572815</v>
      </c>
      <c r="AB25" s="3">
        <f t="shared" si="19"/>
        <v>0.923943331475674</v>
      </c>
      <c r="AC25" s="3">
        <f t="shared" si="20"/>
        <v>-3.3859730608453487</v>
      </c>
      <c r="AD25" s="3">
        <f t="shared" si="21"/>
        <v>1.7786561264822032</v>
      </c>
      <c r="AF25" s="5">
        <f t="shared" si="5"/>
        <v>14.050515736577625</v>
      </c>
      <c r="AG25" s="5">
        <f t="shared" si="6"/>
        <v>42.151547209732875</v>
      </c>
      <c r="AH25" s="5">
        <f t="shared" si="7"/>
        <v>56.2020629463105</v>
      </c>
      <c r="AJ25" s="5">
        <f t="shared" si="11"/>
        <v>27.28255482830607</v>
      </c>
      <c r="AK25" s="5">
        <f t="shared" si="12"/>
        <v>81.8476644849182</v>
      </c>
      <c r="AL25" s="5">
        <f t="shared" si="13"/>
        <v>109.13021931322427</v>
      </c>
    </row>
    <row r="26" spans="1:38" ht="12.75">
      <c r="A26">
        <v>1889</v>
      </c>
      <c r="B26" s="2">
        <v>0.87</v>
      </c>
      <c r="C26" s="2">
        <v>3.6</v>
      </c>
      <c r="D26" s="3">
        <v>11.093</v>
      </c>
      <c r="E26" s="3">
        <v>21.422</v>
      </c>
      <c r="F26" s="4">
        <v>51.8</v>
      </c>
      <c r="G26" s="3">
        <v>61.775</v>
      </c>
      <c r="H26" s="2">
        <v>4.86</v>
      </c>
      <c r="I26" s="2">
        <v>4.32</v>
      </c>
      <c r="J26" s="2">
        <v>3.66</v>
      </c>
      <c r="K26" s="2">
        <v>5.12</v>
      </c>
      <c r="L26" s="3">
        <v>1.342</v>
      </c>
      <c r="M26" s="3"/>
      <c r="N26" s="5">
        <f t="shared" si="14"/>
        <v>3.0813888888888887</v>
      </c>
      <c r="O26" s="5">
        <f t="shared" si="15"/>
        <v>12.750574712643678</v>
      </c>
      <c r="P26" s="5">
        <f t="shared" si="16"/>
        <v>4.063369963369963</v>
      </c>
      <c r="R26" s="2">
        <f t="shared" si="0"/>
        <v>2.73</v>
      </c>
      <c r="S26" s="3">
        <f t="shared" si="1"/>
        <v>0.4720000000000001</v>
      </c>
      <c r="T26" s="5">
        <f t="shared" si="2"/>
        <v>0.31868131868131866</v>
      </c>
      <c r="U26" s="5">
        <f t="shared" si="3"/>
        <v>0.17289377289377292</v>
      </c>
      <c r="V26" s="5">
        <f t="shared" si="4"/>
        <v>2.682563338301043</v>
      </c>
      <c r="W26" s="3">
        <f t="shared" si="8"/>
        <v>3.988778820022798</v>
      </c>
      <c r="X26" s="3">
        <f t="shared" si="9"/>
        <v>0.07263330173030884</v>
      </c>
      <c r="Y26" s="3">
        <f t="shared" si="17"/>
        <v>1.8209408194233667</v>
      </c>
      <c r="Z26" s="3">
        <f t="shared" si="18"/>
        <v>5.882352941176472</v>
      </c>
      <c r="AA26" s="3">
        <f t="shared" si="10"/>
        <v>6.94980694980695</v>
      </c>
      <c r="AB26" s="3">
        <f t="shared" si="19"/>
        <v>5.269134680899401</v>
      </c>
      <c r="AC26" s="3">
        <f t="shared" si="20"/>
        <v>2.9854333926253585</v>
      </c>
      <c r="AD26" s="3">
        <f t="shared" si="21"/>
        <v>0.5825242718446644</v>
      </c>
      <c r="AF26" s="5">
        <f t="shared" si="5"/>
        <v>14.083367057871307</v>
      </c>
      <c r="AG26" s="5">
        <f t="shared" si="6"/>
        <v>44.19263456090652</v>
      </c>
      <c r="AH26" s="5">
        <f t="shared" si="7"/>
        <v>58.276001618777826</v>
      </c>
      <c r="AJ26" s="5">
        <f t="shared" si="11"/>
        <v>27.187967293187853</v>
      </c>
      <c r="AK26" s="5">
        <f t="shared" si="12"/>
        <v>85.31396633379637</v>
      </c>
      <c r="AL26" s="5">
        <f t="shared" si="13"/>
        <v>112.50193362698423</v>
      </c>
    </row>
    <row r="27" spans="1:38" ht="12.75">
      <c r="A27">
        <v>1890</v>
      </c>
      <c r="B27" s="2">
        <v>0.93</v>
      </c>
      <c r="C27" s="2">
        <v>3.92</v>
      </c>
      <c r="D27" s="3">
        <v>11.752</v>
      </c>
      <c r="E27" s="3">
        <v>23.131</v>
      </c>
      <c r="F27" s="4">
        <v>50.8</v>
      </c>
      <c r="G27" s="3">
        <v>63.056</v>
      </c>
      <c r="H27" s="2">
        <v>5.62</v>
      </c>
      <c r="I27" s="2">
        <v>5.94</v>
      </c>
      <c r="J27" s="2">
        <v>3.78</v>
      </c>
      <c r="K27" s="2">
        <v>5.25</v>
      </c>
      <c r="L27" s="3">
        <v>1.39</v>
      </c>
      <c r="M27" s="3"/>
      <c r="N27" s="5">
        <f t="shared" si="14"/>
        <v>2.9979591836734696</v>
      </c>
      <c r="O27" s="5">
        <f t="shared" si="15"/>
        <v>12.636559139784946</v>
      </c>
      <c r="P27" s="5">
        <f t="shared" si="16"/>
        <v>3.930434782608696</v>
      </c>
      <c r="R27" s="2">
        <f t="shared" si="0"/>
        <v>2.9899999999999998</v>
      </c>
      <c r="S27" s="3">
        <f t="shared" si="1"/>
        <v>0.45999999999999985</v>
      </c>
      <c r="T27" s="5">
        <f t="shared" si="2"/>
        <v>0.3110367892976589</v>
      </c>
      <c r="U27" s="5">
        <f t="shared" si="3"/>
        <v>0.1538461538461538</v>
      </c>
      <c r="V27" s="5">
        <f t="shared" si="4"/>
        <v>2.8201438848920866</v>
      </c>
      <c r="W27" s="3">
        <f t="shared" si="8"/>
        <v>5.128697042366115</v>
      </c>
      <c r="X27" s="3">
        <f t="shared" si="9"/>
        <v>0.1834407287880565</v>
      </c>
      <c r="Y27" s="3">
        <f t="shared" si="17"/>
        <v>3.5767511177347</v>
      </c>
      <c r="Z27" s="3">
        <f t="shared" si="18"/>
        <v>8.888888888888879</v>
      </c>
      <c r="AA27" s="3">
        <f t="shared" si="10"/>
        <v>7.716535433070867</v>
      </c>
      <c r="AB27" s="3">
        <f t="shared" si="19"/>
        <v>11.032370953630789</v>
      </c>
      <c r="AC27" s="3">
        <f t="shared" si="20"/>
        <v>7.977779852488087</v>
      </c>
      <c r="AD27" s="3">
        <f t="shared" si="21"/>
        <v>-1.9305019305019266</v>
      </c>
      <c r="AF27" s="5">
        <f t="shared" si="5"/>
        <v>14.74879472215174</v>
      </c>
      <c r="AG27" s="5">
        <f t="shared" si="6"/>
        <v>47.418167977670635</v>
      </c>
      <c r="AH27" s="5">
        <f t="shared" si="7"/>
        <v>62.166962699822385</v>
      </c>
      <c r="AJ27" s="5">
        <f t="shared" si="11"/>
        <v>29.033060476676656</v>
      </c>
      <c r="AK27" s="5">
        <f t="shared" si="12"/>
        <v>93.34285034974535</v>
      </c>
      <c r="AL27" s="5">
        <f t="shared" si="13"/>
        <v>122.37591082642203</v>
      </c>
    </row>
    <row r="28" spans="1:38" ht="12.75">
      <c r="A28">
        <v>1891</v>
      </c>
      <c r="B28" s="2">
        <v>0.96</v>
      </c>
      <c r="C28" s="2">
        <v>4.08</v>
      </c>
      <c r="D28" s="3">
        <v>12.112</v>
      </c>
      <c r="E28" s="3">
        <v>24.074</v>
      </c>
      <c r="F28" s="4">
        <v>50.3</v>
      </c>
      <c r="G28" s="3">
        <v>64.361</v>
      </c>
      <c r="H28" s="2">
        <v>5.39</v>
      </c>
      <c r="I28" s="2">
        <v>3.47</v>
      </c>
      <c r="J28" s="2">
        <v>3.95</v>
      </c>
      <c r="K28" s="2">
        <v>5.41</v>
      </c>
      <c r="L28" s="3">
        <v>1.461</v>
      </c>
      <c r="M28" s="3"/>
      <c r="N28" s="5">
        <f t="shared" si="14"/>
        <v>2.9686274509803923</v>
      </c>
      <c r="O28" s="5">
        <f t="shared" si="15"/>
        <v>12.616666666666667</v>
      </c>
      <c r="P28" s="5">
        <f t="shared" si="16"/>
        <v>3.882051282051282</v>
      </c>
      <c r="R28" s="2">
        <f t="shared" si="0"/>
        <v>3.12</v>
      </c>
      <c r="S28" s="3">
        <f t="shared" si="1"/>
        <v>0.5010000000000001</v>
      </c>
      <c r="T28" s="5">
        <f t="shared" si="2"/>
        <v>0.30769230769230765</v>
      </c>
      <c r="U28" s="5">
        <f t="shared" si="3"/>
        <v>0.16057692307692312</v>
      </c>
      <c r="V28" s="5">
        <f t="shared" si="4"/>
        <v>2.7926078028747434</v>
      </c>
      <c r="W28" s="3">
        <f t="shared" si="8"/>
        <v>-0.9764069899006911</v>
      </c>
      <c r="X28" s="3">
        <f t="shared" si="9"/>
        <v>-0.04987402610284113</v>
      </c>
      <c r="Y28" s="3">
        <f t="shared" si="17"/>
        <v>5.107913669064756</v>
      </c>
      <c r="Z28" s="3">
        <f t="shared" si="18"/>
        <v>4.081632653061229</v>
      </c>
      <c r="AA28" s="3">
        <f t="shared" si="10"/>
        <v>8.111332007952287</v>
      </c>
      <c r="AB28" s="3">
        <f t="shared" si="19"/>
        <v>5.116241327544935</v>
      </c>
      <c r="AC28" s="3">
        <f t="shared" si="20"/>
        <v>4.076780078682285</v>
      </c>
      <c r="AD28" s="3">
        <f t="shared" si="21"/>
        <v>-0.9842519685039353</v>
      </c>
      <c r="AF28" s="5">
        <f t="shared" si="5"/>
        <v>14.915865197868273</v>
      </c>
      <c r="AG28" s="5">
        <f t="shared" si="6"/>
        <v>48.47656189307189</v>
      </c>
      <c r="AH28" s="5">
        <f t="shared" si="7"/>
        <v>63.39242709094016</v>
      </c>
      <c r="AJ28" s="5">
        <f t="shared" si="11"/>
        <v>29.653807550433942</v>
      </c>
      <c r="AK28" s="5">
        <f t="shared" si="12"/>
        <v>96.37487453891032</v>
      </c>
      <c r="AL28" s="5">
        <f t="shared" si="13"/>
        <v>126.02868208934427</v>
      </c>
    </row>
    <row r="29" spans="1:38" ht="12.75">
      <c r="A29">
        <v>1892</v>
      </c>
      <c r="B29" s="2">
        <v>0.96</v>
      </c>
      <c r="C29" s="2">
        <v>4.43</v>
      </c>
      <c r="D29" s="3">
        <v>12.691</v>
      </c>
      <c r="E29" s="3">
        <v>26.289</v>
      </c>
      <c r="F29" s="4">
        <v>48.3</v>
      </c>
      <c r="G29" s="3">
        <v>65.666</v>
      </c>
      <c r="H29" s="2">
        <v>4.11</v>
      </c>
      <c r="I29" s="2">
        <v>2.9</v>
      </c>
      <c r="J29" s="2">
        <v>3.83</v>
      </c>
      <c r="K29" s="2">
        <v>5.3</v>
      </c>
      <c r="L29" s="3">
        <v>1.533</v>
      </c>
      <c r="M29" s="3"/>
      <c r="N29" s="5">
        <f t="shared" si="14"/>
        <v>2.8647855530474042</v>
      </c>
      <c r="O29" s="5">
        <f t="shared" si="15"/>
        <v>13.219791666666667</v>
      </c>
      <c r="P29" s="5">
        <f t="shared" si="16"/>
        <v>3.657348703170029</v>
      </c>
      <c r="R29" s="2">
        <f t="shared" si="0"/>
        <v>3.4699999999999998</v>
      </c>
      <c r="S29" s="3">
        <f t="shared" si="1"/>
        <v>0.573</v>
      </c>
      <c r="T29" s="5">
        <f t="shared" si="2"/>
        <v>0.276657060518732</v>
      </c>
      <c r="U29" s="5">
        <f t="shared" si="3"/>
        <v>0.16512968299711817</v>
      </c>
      <c r="V29" s="5">
        <f t="shared" si="4"/>
        <v>2.8897586431833004</v>
      </c>
      <c r="W29" s="3">
        <f t="shared" si="8"/>
        <v>3.478857296343185</v>
      </c>
      <c r="X29" s="3">
        <f t="shared" si="9"/>
        <v>0.17144265936804143</v>
      </c>
      <c r="Y29" s="3">
        <f t="shared" si="17"/>
        <v>4.928131416837767</v>
      </c>
      <c r="Z29" s="3">
        <f t="shared" si="18"/>
        <v>8.578431372549012</v>
      </c>
      <c r="AA29" s="3">
        <f t="shared" si="10"/>
        <v>9.171842650103521</v>
      </c>
      <c r="AB29" s="3">
        <f t="shared" si="19"/>
        <v>13.074432671619384</v>
      </c>
      <c r="AC29" s="3">
        <f t="shared" si="20"/>
        <v>9.200797540915516</v>
      </c>
      <c r="AD29" s="3">
        <f t="shared" si="21"/>
        <v>-3.9761431411530768</v>
      </c>
      <c r="AF29" s="5">
        <f t="shared" si="5"/>
        <v>14.61943776078945</v>
      </c>
      <c r="AG29" s="5">
        <f t="shared" si="6"/>
        <v>52.843176072853524</v>
      </c>
      <c r="AH29" s="5">
        <f t="shared" si="7"/>
        <v>67.46261383364299</v>
      </c>
      <c r="AJ29" s="5">
        <f t="shared" si="11"/>
        <v>30.26798708237982</v>
      </c>
      <c r="AK29" s="5">
        <f t="shared" si="12"/>
        <v>109.40616164151868</v>
      </c>
      <c r="AL29" s="5">
        <f t="shared" si="13"/>
        <v>139.67414872389853</v>
      </c>
    </row>
    <row r="30" spans="1:38" ht="12.75">
      <c r="A30">
        <v>1893</v>
      </c>
      <c r="B30" s="2">
        <v>1</v>
      </c>
      <c r="C30" s="2">
        <v>4.26</v>
      </c>
      <c r="D30" s="3">
        <v>12.497</v>
      </c>
      <c r="E30" s="3">
        <v>25.266</v>
      </c>
      <c r="F30" s="4">
        <v>49.5</v>
      </c>
      <c r="G30" s="3">
        <v>66.97</v>
      </c>
      <c r="H30" s="2">
        <v>6.79</v>
      </c>
      <c r="I30" s="2">
        <v>4.57</v>
      </c>
      <c r="J30" s="2">
        <v>3.93</v>
      </c>
      <c r="K30" s="2">
        <v>5.4</v>
      </c>
      <c r="L30" s="3">
        <v>1.561</v>
      </c>
      <c r="M30" s="3"/>
      <c r="N30" s="5">
        <f t="shared" si="14"/>
        <v>2.933568075117371</v>
      </c>
      <c r="O30" s="5">
        <f t="shared" si="15"/>
        <v>12.497</v>
      </c>
      <c r="P30" s="5">
        <f t="shared" si="16"/>
        <v>3.8334355828220863</v>
      </c>
      <c r="R30" s="2">
        <f t="shared" si="0"/>
        <v>3.26</v>
      </c>
      <c r="S30" s="3">
        <f t="shared" si="1"/>
        <v>0.5609999999999999</v>
      </c>
      <c r="T30" s="5">
        <f t="shared" si="2"/>
        <v>0.3067484662576687</v>
      </c>
      <c r="U30" s="5">
        <f t="shared" si="3"/>
        <v>0.17208588957055215</v>
      </c>
      <c r="V30" s="5">
        <f t="shared" si="4"/>
        <v>2.729019859064702</v>
      </c>
      <c r="W30" s="3">
        <f t="shared" si="8"/>
        <v>-5.562360181801607</v>
      </c>
      <c r="X30" s="3">
        <f t="shared" si="9"/>
        <v>-0.10159561975893344</v>
      </c>
      <c r="Y30" s="3">
        <f t="shared" si="17"/>
        <v>1.82648401826484</v>
      </c>
      <c r="Z30" s="3">
        <f t="shared" si="18"/>
        <v>-3.8374717832957095</v>
      </c>
      <c r="AA30" s="3">
        <f t="shared" si="10"/>
        <v>8.606060606060606</v>
      </c>
      <c r="AB30" s="3">
        <f t="shared" si="19"/>
        <v>-6.1686845885491675</v>
      </c>
      <c r="AC30" s="3">
        <f t="shared" si="20"/>
        <v>-3.891361405911231</v>
      </c>
      <c r="AD30" s="3">
        <f t="shared" si="21"/>
        <v>2.4844720496894457</v>
      </c>
      <c r="AF30" s="5">
        <f t="shared" si="5"/>
        <v>14.932059130954158</v>
      </c>
      <c r="AG30" s="5">
        <f t="shared" si="6"/>
        <v>48.67851276691056</v>
      </c>
      <c r="AH30" s="5">
        <f t="shared" si="7"/>
        <v>63.610571897864716</v>
      </c>
      <c r="AJ30" s="5">
        <f t="shared" si="11"/>
        <v>30.165776022129613</v>
      </c>
      <c r="AK30" s="5">
        <f t="shared" si="12"/>
        <v>98.34042983214253</v>
      </c>
      <c r="AL30" s="5">
        <f t="shared" si="13"/>
        <v>128.50620585427217</v>
      </c>
    </row>
    <row r="31" spans="1:38" ht="12.75">
      <c r="A31">
        <v>1894</v>
      </c>
      <c r="B31" s="2">
        <v>0.93</v>
      </c>
      <c r="C31" s="2">
        <v>4.28</v>
      </c>
      <c r="D31" s="3">
        <v>11.005</v>
      </c>
      <c r="E31" s="3">
        <v>23.734</v>
      </c>
      <c r="F31" s="4">
        <v>46.4</v>
      </c>
      <c r="G31" s="3">
        <v>68.275</v>
      </c>
      <c r="H31" s="2">
        <v>3.04</v>
      </c>
      <c r="I31" s="2">
        <v>1.1</v>
      </c>
      <c r="J31" s="2">
        <v>3.72</v>
      </c>
      <c r="K31" s="2">
        <v>5.18</v>
      </c>
      <c r="L31" s="3">
        <v>1.582</v>
      </c>
      <c r="M31" s="3"/>
      <c r="N31" s="5">
        <f t="shared" si="14"/>
        <v>2.571261682242991</v>
      </c>
      <c r="O31" s="5">
        <f t="shared" si="15"/>
        <v>11.833333333333334</v>
      </c>
      <c r="P31" s="5">
        <f t="shared" si="16"/>
        <v>3.2850746268656716</v>
      </c>
      <c r="R31" s="2">
        <f t="shared" si="0"/>
        <v>3.35</v>
      </c>
      <c r="S31" s="3">
        <f t="shared" si="1"/>
        <v>0.652</v>
      </c>
      <c r="T31" s="5">
        <f t="shared" si="2"/>
        <v>0.27761194029850744</v>
      </c>
      <c r="U31" s="5">
        <f t="shared" si="3"/>
        <v>0.19462686567164178</v>
      </c>
      <c r="V31" s="5">
        <f t="shared" si="4"/>
        <v>2.7054361567635903</v>
      </c>
      <c r="W31" s="3">
        <f t="shared" si="8"/>
        <v>-0.8641821430055319</v>
      </c>
      <c r="X31" s="3">
        <f t="shared" si="9"/>
        <v>-0.011625768739984768</v>
      </c>
      <c r="Y31" s="3">
        <f t="shared" si="17"/>
        <v>1.3452914798206317</v>
      </c>
      <c r="Z31" s="3">
        <f t="shared" si="18"/>
        <v>0.46948356807512415</v>
      </c>
      <c r="AA31" s="3">
        <f t="shared" si="10"/>
        <v>9.224137931034482</v>
      </c>
      <c r="AB31" s="3">
        <f t="shared" si="19"/>
        <v>7.181884409907724</v>
      </c>
      <c r="AC31" s="3">
        <f t="shared" si="20"/>
        <v>-6.063484524657625</v>
      </c>
      <c r="AD31" s="3">
        <f t="shared" si="21"/>
        <v>-6.26262626262627</v>
      </c>
      <c r="AF31" s="5">
        <f t="shared" si="5"/>
        <v>13.621384108385206</v>
      </c>
      <c r="AG31" s="5">
        <f t="shared" si="6"/>
        <v>49.066276089344555</v>
      </c>
      <c r="AH31" s="5">
        <f t="shared" si="7"/>
        <v>62.68766019772976</v>
      </c>
      <c r="AJ31" s="5">
        <f t="shared" si="11"/>
        <v>29.356431268071564</v>
      </c>
      <c r="AK31" s="5">
        <f t="shared" si="12"/>
        <v>105.74628467531154</v>
      </c>
      <c r="AL31" s="5">
        <f t="shared" si="13"/>
        <v>135.10271594338312</v>
      </c>
    </row>
    <row r="32" spans="1:38" ht="12.75">
      <c r="A32">
        <v>1895</v>
      </c>
      <c r="B32" s="2">
        <v>0.91</v>
      </c>
      <c r="C32" s="2">
        <v>4.43</v>
      </c>
      <c r="D32" s="3">
        <v>12.089</v>
      </c>
      <c r="E32" s="3">
        <v>26.47</v>
      </c>
      <c r="F32" s="4">
        <v>45.7</v>
      </c>
      <c r="G32" s="3">
        <v>69.58</v>
      </c>
      <c r="H32" s="2">
        <v>3.67</v>
      </c>
      <c r="I32" s="2">
        <v>1.85</v>
      </c>
      <c r="J32" s="2">
        <v>3.59</v>
      </c>
      <c r="K32" s="2">
        <v>5.05</v>
      </c>
      <c r="L32" s="3">
        <v>1.499</v>
      </c>
      <c r="M32" s="3"/>
      <c r="N32" s="5">
        <f t="shared" si="14"/>
        <v>2.7288939051918737</v>
      </c>
      <c r="O32" s="5">
        <f t="shared" si="15"/>
        <v>13.284615384615385</v>
      </c>
      <c r="P32" s="5">
        <f t="shared" si="16"/>
        <v>3.4343750000000006</v>
      </c>
      <c r="R32" s="2">
        <f t="shared" si="0"/>
        <v>3.5199999999999996</v>
      </c>
      <c r="S32" s="3">
        <f t="shared" si="1"/>
        <v>0.5890000000000001</v>
      </c>
      <c r="T32" s="5">
        <f t="shared" si="2"/>
        <v>0.2585227272727273</v>
      </c>
      <c r="U32" s="5">
        <f t="shared" si="3"/>
        <v>0.1673295454545455</v>
      </c>
      <c r="V32" s="5">
        <f t="shared" si="4"/>
        <v>2.9553035356904602</v>
      </c>
      <c r="W32" s="3">
        <f t="shared" si="8"/>
        <v>9.235752183698786</v>
      </c>
      <c r="X32" s="3">
        <f t="shared" si="9"/>
        <v>-0.4845558983862195</v>
      </c>
      <c r="Y32" s="3">
        <f t="shared" si="17"/>
        <v>-5.246523388116309</v>
      </c>
      <c r="Z32" s="3">
        <f t="shared" si="18"/>
        <v>3.504672897196248</v>
      </c>
      <c r="AA32" s="3">
        <f t="shared" si="10"/>
        <v>9.693654266958424</v>
      </c>
      <c r="AB32" s="3">
        <f t="shared" si="19"/>
        <v>5.090083641792265</v>
      </c>
      <c r="AC32" s="3">
        <f t="shared" si="20"/>
        <v>11.527766073986667</v>
      </c>
      <c r="AD32" s="3">
        <f t="shared" si="21"/>
        <v>-1.5086206896551602</v>
      </c>
      <c r="AF32" s="5">
        <f t="shared" si="5"/>
        <v>13.078470824949699</v>
      </c>
      <c r="AG32" s="5">
        <f t="shared" si="6"/>
        <v>50.58924978442081</v>
      </c>
      <c r="AH32" s="5">
        <f t="shared" si="7"/>
        <v>63.66772060937051</v>
      </c>
      <c r="AJ32" s="5">
        <f t="shared" si="11"/>
        <v>28.6180980852291</v>
      </c>
      <c r="AK32" s="5">
        <f t="shared" si="12"/>
        <v>110.69857720879826</v>
      </c>
      <c r="AL32" s="5">
        <f t="shared" si="13"/>
        <v>139.31667529402736</v>
      </c>
    </row>
    <row r="33" spans="1:38" ht="12.75">
      <c r="A33">
        <v>1896</v>
      </c>
      <c r="B33" s="2">
        <v>0.89</v>
      </c>
      <c r="C33" s="2">
        <v>4.35</v>
      </c>
      <c r="D33" s="3">
        <v>11.445</v>
      </c>
      <c r="E33" s="3">
        <v>25.795</v>
      </c>
      <c r="F33" s="4">
        <v>44.4</v>
      </c>
      <c r="G33" s="3">
        <v>70.885</v>
      </c>
      <c r="H33" s="2">
        <v>5.81</v>
      </c>
      <c r="I33" s="2">
        <v>4.18</v>
      </c>
      <c r="J33" s="2">
        <v>3.63</v>
      </c>
      <c r="K33" s="2">
        <v>5.1</v>
      </c>
      <c r="L33" s="3">
        <v>1.451</v>
      </c>
      <c r="M33" s="3"/>
      <c r="N33" s="5">
        <f t="shared" si="14"/>
        <v>2.631034482758621</v>
      </c>
      <c r="O33" s="5">
        <f t="shared" si="15"/>
        <v>12.859550561797754</v>
      </c>
      <c r="P33" s="5">
        <f t="shared" si="16"/>
        <v>3.307803468208093</v>
      </c>
      <c r="R33" s="2">
        <f t="shared" si="0"/>
        <v>3.4599999999999995</v>
      </c>
      <c r="S33" s="3">
        <f t="shared" si="1"/>
        <v>0.561</v>
      </c>
      <c r="T33" s="5">
        <f t="shared" si="2"/>
        <v>0.2572254335260116</v>
      </c>
      <c r="U33" s="5">
        <f t="shared" si="3"/>
        <v>0.16213872832369947</v>
      </c>
      <c r="V33" s="5">
        <f t="shared" si="4"/>
        <v>2.9979324603721564</v>
      </c>
      <c r="W33" s="3">
        <f t="shared" si="8"/>
        <v>1.4424550360691235</v>
      </c>
      <c r="X33" s="3">
        <f t="shared" si="9"/>
        <v>-0.046189354056916584</v>
      </c>
      <c r="Y33" s="3">
        <f t="shared" si="17"/>
        <v>-3.202134756504338</v>
      </c>
      <c r="Z33" s="3">
        <f t="shared" si="18"/>
        <v>-1.8058690744921058</v>
      </c>
      <c r="AA33" s="3">
        <f t="shared" si="10"/>
        <v>9.797297297297296</v>
      </c>
      <c r="AB33" s="3">
        <f t="shared" si="19"/>
        <v>1.0691843084619679</v>
      </c>
      <c r="AC33" s="3">
        <f t="shared" si="20"/>
        <v>-2.5500566679259484</v>
      </c>
      <c r="AD33" s="3">
        <f t="shared" si="21"/>
        <v>-2.844638949671785</v>
      </c>
      <c r="AF33" s="5">
        <f t="shared" si="5"/>
        <v>12.555547718135006</v>
      </c>
      <c r="AG33" s="5">
        <f t="shared" si="6"/>
        <v>48.81145517387316</v>
      </c>
      <c r="AH33" s="5">
        <f t="shared" si="7"/>
        <v>61.36700289200818</v>
      </c>
      <c r="AJ33" s="5">
        <f t="shared" si="11"/>
        <v>28.278260626430193</v>
      </c>
      <c r="AK33" s="5">
        <f t="shared" si="12"/>
        <v>109.9357098510657</v>
      </c>
      <c r="AL33" s="5">
        <f t="shared" si="13"/>
        <v>138.2139704774959</v>
      </c>
    </row>
    <row r="34" spans="1:38" ht="12.75">
      <c r="A34">
        <v>1897</v>
      </c>
      <c r="B34" s="2">
        <v>0.92</v>
      </c>
      <c r="C34" s="2">
        <v>4.64</v>
      </c>
      <c r="D34" s="3">
        <v>12.613</v>
      </c>
      <c r="E34" s="3">
        <v>28.277</v>
      </c>
      <c r="F34" s="4">
        <v>44.6</v>
      </c>
      <c r="G34" s="3">
        <v>72.189</v>
      </c>
      <c r="H34" s="2">
        <v>3.5</v>
      </c>
      <c r="I34" s="2">
        <v>1.8</v>
      </c>
      <c r="J34" s="2">
        <v>3.44</v>
      </c>
      <c r="K34" s="2">
        <v>4.9</v>
      </c>
      <c r="L34" s="3">
        <v>1.554</v>
      </c>
      <c r="M34" s="3"/>
      <c r="N34" s="5">
        <f t="shared" si="14"/>
        <v>2.7183189655172413</v>
      </c>
      <c r="O34" s="5">
        <f t="shared" si="15"/>
        <v>13.709782608695651</v>
      </c>
      <c r="P34" s="5">
        <f t="shared" si="16"/>
        <v>3.3905913978494624</v>
      </c>
      <c r="R34" s="2">
        <f t="shared" si="0"/>
        <v>3.7199999999999998</v>
      </c>
      <c r="S34" s="3">
        <f t="shared" si="1"/>
        <v>0.634</v>
      </c>
      <c r="T34" s="5">
        <f t="shared" si="2"/>
        <v>0.24731182795698928</v>
      </c>
      <c r="U34" s="5">
        <f t="shared" si="3"/>
        <v>0.17043010752688173</v>
      </c>
      <c r="V34" s="5">
        <f t="shared" si="4"/>
        <v>2.9858429858429854</v>
      </c>
      <c r="W34" s="3">
        <f t="shared" si="8"/>
        <v>-0.403260403260397</v>
      </c>
      <c r="X34" s="3">
        <f t="shared" si="9"/>
        <v>-0.028625652333439576</v>
      </c>
      <c r="Y34" s="3">
        <f t="shared" si="17"/>
        <v>7.098552722260498</v>
      </c>
      <c r="Z34" s="3">
        <f t="shared" si="18"/>
        <v>6.666666666666665</v>
      </c>
      <c r="AA34" s="3">
        <f t="shared" si="10"/>
        <v>10.403587443946186</v>
      </c>
      <c r="AB34" s="3">
        <f t="shared" si="19"/>
        <v>6.188340807174875</v>
      </c>
      <c r="AC34" s="3">
        <f t="shared" si="20"/>
        <v>9.622019771273504</v>
      </c>
      <c r="AD34" s="3">
        <f t="shared" si="21"/>
        <v>0.45045045045044585</v>
      </c>
      <c r="AF34" s="5">
        <f t="shared" si="5"/>
        <v>12.744323927468175</v>
      </c>
      <c r="AG34" s="5">
        <f t="shared" si="6"/>
        <v>51.531396750197395</v>
      </c>
      <c r="AH34" s="5">
        <f t="shared" si="7"/>
        <v>64.27572067766557</v>
      </c>
      <c r="AJ34" s="5">
        <f t="shared" si="11"/>
        <v>28.574717326161824</v>
      </c>
      <c r="AK34" s="5">
        <f t="shared" si="12"/>
        <v>115.54124831882822</v>
      </c>
      <c r="AL34" s="5">
        <f t="shared" si="13"/>
        <v>144.11596564499007</v>
      </c>
    </row>
    <row r="35" spans="1:38" ht="12.75">
      <c r="A35">
        <v>1898</v>
      </c>
      <c r="B35" s="2">
        <v>1</v>
      </c>
      <c r="C35" s="2">
        <v>5.26</v>
      </c>
      <c r="D35" s="3">
        <v>13.195</v>
      </c>
      <c r="E35" s="3">
        <v>28.774</v>
      </c>
      <c r="F35" s="4">
        <v>45.9</v>
      </c>
      <c r="G35" s="3">
        <v>73.494</v>
      </c>
      <c r="H35" s="2">
        <v>3.82</v>
      </c>
      <c r="I35" s="2">
        <v>2.26</v>
      </c>
      <c r="J35" s="2">
        <v>3.38</v>
      </c>
      <c r="K35" s="2">
        <v>4.84</v>
      </c>
      <c r="L35" s="3">
        <v>1.682</v>
      </c>
      <c r="M35" s="3"/>
      <c r="N35" s="5">
        <f t="shared" si="14"/>
        <v>2.508555133079848</v>
      </c>
      <c r="O35" s="5">
        <f t="shared" si="15"/>
        <v>13.195</v>
      </c>
      <c r="P35" s="5">
        <f t="shared" si="16"/>
        <v>3.097417840375587</v>
      </c>
      <c r="R35" s="2">
        <f t="shared" si="0"/>
        <v>4.26</v>
      </c>
      <c r="S35" s="3">
        <f t="shared" si="1"/>
        <v>0.6819999999999999</v>
      </c>
      <c r="T35" s="5">
        <f t="shared" si="2"/>
        <v>0.2347417840375587</v>
      </c>
      <c r="U35" s="5">
        <f t="shared" si="3"/>
        <v>0.160093896713615</v>
      </c>
      <c r="V35" s="5">
        <f t="shared" si="4"/>
        <v>3.1272294887039243</v>
      </c>
      <c r="W35" s="3">
        <f t="shared" si="8"/>
        <v>4.735228996678864</v>
      </c>
      <c r="X35" s="3">
        <f t="shared" si="9"/>
        <v>0.3900317320301766</v>
      </c>
      <c r="Y35" s="3">
        <f t="shared" si="17"/>
        <v>8.236808236808235</v>
      </c>
      <c r="Z35" s="3">
        <f t="shared" si="18"/>
        <v>13.362068965517238</v>
      </c>
      <c r="AA35" s="3">
        <f t="shared" si="10"/>
        <v>11.459694989106755</v>
      </c>
      <c r="AB35" s="3">
        <f t="shared" si="19"/>
        <v>10.151378559086499</v>
      </c>
      <c r="AC35" s="3">
        <f t="shared" si="20"/>
        <v>1.7576121936556222</v>
      </c>
      <c r="AD35" s="3">
        <f t="shared" si="21"/>
        <v>2.914798206278024</v>
      </c>
      <c r="AF35" s="5">
        <f t="shared" si="5"/>
        <v>13.60655291588429</v>
      </c>
      <c r="AG35" s="5">
        <f t="shared" si="6"/>
        <v>57.963915421667075</v>
      </c>
      <c r="AH35" s="5">
        <f t="shared" si="7"/>
        <v>71.57046833755136</v>
      </c>
      <c r="AJ35" s="5">
        <f t="shared" si="11"/>
        <v>29.643906134824164</v>
      </c>
      <c r="AK35" s="5">
        <f t="shared" si="12"/>
        <v>126.28304013435093</v>
      </c>
      <c r="AL35" s="5">
        <f t="shared" si="13"/>
        <v>155.9269462691751</v>
      </c>
    </row>
    <row r="36" spans="1:38" ht="12.75">
      <c r="A36">
        <v>1899</v>
      </c>
      <c r="B36" s="2">
        <v>1.1</v>
      </c>
      <c r="C36" s="2">
        <v>6.09</v>
      </c>
      <c r="D36" s="3">
        <v>15.136</v>
      </c>
      <c r="E36" s="3">
        <v>32.114</v>
      </c>
      <c r="F36" s="4">
        <v>47.1</v>
      </c>
      <c r="G36" s="3">
        <v>74.799</v>
      </c>
      <c r="H36" s="2">
        <v>4.15</v>
      </c>
      <c r="I36" s="2">
        <v>4.95</v>
      </c>
      <c r="J36" s="2">
        <v>3.24</v>
      </c>
      <c r="K36" s="2">
        <v>4.71</v>
      </c>
      <c r="L36" s="3">
        <v>1.812</v>
      </c>
      <c r="M36" s="3"/>
      <c r="N36" s="5">
        <f t="shared" si="14"/>
        <v>2.4853858784893266</v>
      </c>
      <c r="O36" s="5">
        <f t="shared" si="15"/>
        <v>13.759999999999998</v>
      </c>
      <c r="P36" s="5">
        <f t="shared" si="16"/>
        <v>3.033266533066132</v>
      </c>
      <c r="R36" s="2">
        <f t="shared" si="0"/>
        <v>4.99</v>
      </c>
      <c r="S36" s="3">
        <f t="shared" si="1"/>
        <v>0.712</v>
      </c>
      <c r="T36" s="5">
        <f t="shared" si="2"/>
        <v>0.22044088176352705</v>
      </c>
      <c r="U36" s="5">
        <f t="shared" si="3"/>
        <v>0.14268537074148296</v>
      </c>
      <c r="V36" s="5">
        <f t="shared" si="4"/>
        <v>3.3609271523178808</v>
      </c>
      <c r="W36" s="3">
        <f t="shared" si="8"/>
        <v>7.472993730012822</v>
      </c>
      <c r="X36" s="3">
        <f t="shared" si="9"/>
        <v>0.5775797769926675</v>
      </c>
      <c r="Y36" s="3">
        <f t="shared" si="17"/>
        <v>7.728894173602852</v>
      </c>
      <c r="Z36" s="3">
        <f t="shared" si="18"/>
        <v>15.779467680608361</v>
      </c>
      <c r="AA36" s="3">
        <f t="shared" si="10"/>
        <v>12.929936305732484</v>
      </c>
      <c r="AB36" s="3">
        <f t="shared" si="19"/>
        <v>12.82967232568839</v>
      </c>
      <c r="AC36" s="3">
        <f t="shared" si="20"/>
        <v>11.607701397094594</v>
      </c>
      <c r="AD36" s="3">
        <f t="shared" si="21"/>
        <v>2.614379084967333</v>
      </c>
      <c r="AF36" s="5">
        <f t="shared" si="5"/>
        <v>14.706078958274842</v>
      </c>
      <c r="AG36" s="5">
        <f t="shared" si="6"/>
        <v>66.71212181981042</v>
      </c>
      <c r="AH36" s="5">
        <f t="shared" si="7"/>
        <v>81.41820077808526</v>
      </c>
      <c r="AJ36" s="5">
        <f t="shared" si="11"/>
        <v>31.22309757595508</v>
      </c>
      <c r="AK36" s="5">
        <f t="shared" si="12"/>
        <v>141.6393244581962</v>
      </c>
      <c r="AL36" s="5">
        <f t="shared" si="13"/>
        <v>172.8624220341513</v>
      </c>
    </row>
    <row r="37" spans="1:38" ht="12.75">
      <c r="A37">
        <v>1900</v>
      </c>
      <c r="B37" s="2">
        <v>1.21</v>
      </c>
      <c r="C37" s="2">
        <v>6.6</v>
      </c>
      <c r="D37" s="3">
        <v>16.447</v>
      </c>
      <c r="E37" s="3">
        <v>33.171</v>
      </c>
      <c r="F37" s="4">
        <v>49.6</v>
      </c>
      <c r="G37" s="3">
        <v>76.094</v>
      </c>
      <c r="H37" s="2">
        <v>4.38</v>
      </c>
      <c r="I37" s="2">
        <v>2.84</v>
      </c>
      <c r="J37" s="2">
        <v>3.3</v>
      </c>
      <c r="K37" s="2">
        <v>4.86</v>
      </c>
      <c r="L37" s="3">
        <v>1.954</v>
      </c>
      <c r="M37" s="3"/>
      <c r="N37" s="5">
        <f t="shared" si="14"/>
        <v>2.491969696969697</v>
      </c>
      <c r="O37" s="5">
        <f t="shared" si="15"/>
        <v>13.592561983471073</v>
      </c>
      <c r="P37" s="5">
        <f t="shared" si="16"/>
        <v>3.05139146567718</v>
      </c>
      <c r="R37" s="2">
        <f t="shared" si="0"/>
        <v>5.39</v>
      </c>
      <c r="S37" s="3">
        <f t="shared" si="1"/>
        <v>0.744</v>
      </c>
      <c r="T37" s="5">
        <f t="shared" si="2"/>
        <v>0.22448979591836735</v>
      </c>
      <c r="U37" s="5">
        <f t="shared" si="3"/>
        <v>0.13803339517625232</v>
      </c>
      <c r="V37" s="5">
        <f t="shared" si="4"/>
        <v>3.377686796315251</v>
      </c>
      <c r="W37" s="3">
        <f t="shared" si="8"/>
        <v>0.498661328788752</v>
      </c>
      <c r="X37" s="3">
        <f t="shared" si="9"/>
        <v>0.03907831605298159</v>
      </c>
      <c r="Y37" s="3">
        <f t="shared" si="17"/>
        <v>7.8366445916114635</v>
      </c>
      <c r="Z37" s="3">
        <f t="shared" si="18"/>
        <v>8.374384236453203</v>
      </c>
      <c r="AA37" s="3">
        <f t="shared" si="10"/>
        <v>13.306451612903226</v>
      </c>
      <c r="AB37" s="3">
        <f t="shared" si="19"/>
        <v>2.9119656761481094</v>
      </c>
      <c r="AC37" s="3">
        <f t="shared" si="20"/>
        <v>3.2913993896742877</v>
      </c>
      <c r="AD37" s="3">
        <f t="shared" si="21"/>
        <v>5.307855626326963</v>
      </c>
      <c r="AF37" s="5">
        <f t="shared" si="5"/>
        <v>15.901385128919495</v>
      </c>
      <c r="AG37" s="5">
        <f t="shared" si="6"/>
        <v>70.83344284700503</v>
      </c>
      <c r="AH37" s="5">
        <f t="shared" si="7"/>
        <v>86.73482797592452</v>
      </c>
      <c r="AJ37" s="5">
        <f t="shared" si="11"/>
        <v>32.05924421153124</v>
      </c>
      <c r="AK37" s="5">
        <f t="shared" si="12"/>
        <v>142.80936057863917</v>
      </c>
      <c r="AL37" s="5">
        <f t="shared" si="13"/>
        <v>174.86860479017037</v>
      </c>
    </row>
    <row r="38" spans="1:38" ht="12.75">
      <c r="A38">
        <v>1901</v>
      </c>
      <c r="B38" s="2">
        <v>1.27</v>
      </c>
      <c r="C38" s="2">
        <v>7.48</v>
      </c>
      <c r="D38" s="3">
        <v>18.254</v>
      </c>
      <c r="E38" s="3">
        <v>37.03</v>
      </c>
      <c r="F38" s="4">
        <v>49.3</v>
      </c>
      <c r="G38" s="3">
        <v>77.584</v>
      </c>
      <c r="H38" s="2">
        <v>4.28</v>
      </c>
      <c r="I38" s="2">
        <v>4.2</v>
      </c>
      <c r="J38" s="2">
        <v>3.25</v>
      </c>
      <c r="K38" s="2">
        <v>4.78</v>
      </c>
      <c r="L38" s="3">
        <v>2.096</v>
      </c>
      <c r="M38" s="3"/>
      <c r="N38" s="5">
        <f t="shared" si="14"/>
        <v>2.440374331550802</v>
      </c>
      <c r="O38" s="5">
        <f t="shared" si="15"/>
        <v>14.373228346456694</v>
      </c>
      <c r="P38" s="5">
        <f t="shared" si="16"/>
        <v>2.9394524959742347</v>
      </c>
      <c r="R38" s="2">
        <f t="shared" si="0"/>
        <v>6.210000000000001</v>
      </c>
      <c r="S38" s="3">
        <f t="shared" si="1"/>
        <v>0.8260000000000001</v>
      </c>
      <c r="T38" s="5">
        <f t="shared" si="2"/>
        <v>0.2045088566827697</v>
      </c>
      <c r="U38" s="5">
        <f t="shared" si="3"/>
        <v>0.1330112721417069</v>
      </c>
      <c r="V38" s="5">
        <f t="shared" si="4"/>
        <v>3.5687022900763368</v>
      </c>
      <c r="W38" s="3">
        <f t="shared" si="8"/>
        <v>5.655216284987308</v>
      </c>
      <c r="X38" s="3">
        <f t="shared" si="9"/>
        <v>0.4109727290011252</v>
      </c>
      <c r="Y38" s="3">
        <f t="shared" si="17"/>
        <v>7.2671443193449425</v>
      </c>
      <c r="Z38" s="3">
        <f t="shared" si="18"/>
        <v>13.333333333333353</v>
      </c>
      <c r="AA38" s="3">
        <f t="shared" si="10"/>
        <v>15.172413793103448</v>
      </c>
      <c r="AB38" s="3">
        <f t="shared" si="19"/>
        <v>14.022988505747126</v>
      </c>
      <c r="AC38" s="3">
        <f t="shared" si="20"/>
        <v>11.633655904253715</v>
      </c>
      <c r="AD38" s="3">
        <f t="shared" si="21"/>
        <v>-0.6048387096774244</v>
      </c>
      <c r="AF38" s="5">
        <f t="shared" si="5"/>
        <v>16.369354506083727</v>
      </c>
      <c r="AG38" s="5">
        <f t="shared" si="6"/>
        <v>80.04227675809446</v>
      </c>
      <c r="AH38" s="5">
        <f t="shared" si="7"/>
        <v>96.41163126417818</v>
      </c>
      <c r="AJ38" s="5">
        <f t="shared" si="11"/>
        <v>33.20355883586963</v>
      </c>
      <c r="AK38" s="5">
        <f t="shared" si="12"/>
        <v>162.35755934704758</v>
      </c>
      <c r="AL38" s="5">
        <f t="shared" si="13"/>
        <v>195.5611181829172</v>
      </c>
    </row>
    <row r="39" spans="1:38" ht="12.75">
      <c r="A39">
        <v>1902</v>
      </c>
      <c r="B39" s="2">
        <v>1.34</v>
      </c>
      <c r="C39" s="2">
        <v>8.17</v>
      </c>
      <c r="D39" s="3">
        <v>18.87</v>
      </c>
      <c r="E39" s="3">
        <v>36.969</v>
      </c>
      <c r="F39" s="4">
        <v>51</v>
      </c>
      <c r="G39" s="3">
        <v>79.163</v>
      </c>
      <c r="H39" s="2">
        <v>4.92</v>
      </c>
      <c r="I39" s="2">
        <v>5.31</v>
      </c>
      <c r="J39" s="2">
        <v>3.3</v>
      </c>
      <c r="K39" s="2">
        <v>4.71</v>
      </c>
      <c r="L39" s="3">
        <v>2.168</v>
      </c>
      <c r="M39" s="3"/>
      <c r="N39" s="5">
        <f t="shared" si="14"/>
        <v>2.309669522643819</v>
      </c>
      <c r="O39" s="5">
        <f t="shared" si="15"/>
        <v>14.082089552238806</v>
      </c>
      <c r="P39" s="5">
        <f t="shared" si="16"/>
        <v>2.7628111273792095</v>
      </c>
      <c r="R39" s="2">
        <f t="shared" si="0"/>
        <v>6.83</v>
      </c>
      <c r="S39" s="3">
        <f t="shared" si="1"/>
        <v>0.8280000000000001</v>
      </c>
      <c r="T39" s="5">
        <f t="shared" si="2"/>
        <v>0.19619326500732065</v>
      </c>
      <c r="U39" s="5">
        <f t="shared" si="3"/>
        <v>0.1212298682284041</v>
      </c>
      <c r="V39" s="5">
        <f t="shared" si="4"/>
        <v>3.768450184501845</v>
      </c>
      <c r="W39" s="3">
        <f t="shared" si="8"/>
        <v>5.5972137261479205</v>
      </c>
      <c r="X39" s="3">
        <f t="shared" si="9"/>
        <v>0.1922707005165316</v>
      </c>
      <c r="Y39" s="3">
        <f t="shared" si="17"/>
        <v>3.435114503816794</v>
      </c>
      <c r="Z39" s="3">
        <f t="shared" si="18"/>
        <v>9.224598930481287</v>
      </c>
      <c r="AA39" s="3">
        <f t="shared" si="10"/>
        <v>16.019607843137255</v>
      </c>
      <c r="AB39" s="3">
        <f t="shared" si="19"/>
        <v>5.583778966131914</v>
      </c>
      <c r="AC39" s="3">
        <f t="shared" si="20"/>
        <v>-0.1647312989467964</v>
      </c>
      <c r="AD39" s="3">
        <f t="shared" si="21"/>
        <v>3.4482758620689724</v>
      </c>
      <c r="AF39" s="5">
        <f t="shared" si="5"/>
        <v>16.927099781463564</v>
      </c>
      <c r="AG39" s="5">
        <f t="shared" si="6"/>
        <v>86.2776802294001</v>
      </c>
      <c r="AH39" s="5">
        <f t="shared" si="7"/>
        <v>103.20478001086367</v>
      </c>
      <c r="AJ39" s="5">
        <f t="shared" si="11"/>
        <v>33.19039172835993</v>
      </c>
      <c r="AK39" s="5">
        <f t="shared" si="12"/>
        <v>169.1719220184316</v>
      </c>
      <c r="AL39" s="5">
        <f t="shared" si="13"/>
        <v>202.3623137467915</v>
      </c>
    </row>
    <row r="40" spans="1:38" ht="12.75">
      <c r="A40">
        <v>1903</v>
      </c>
      <c r="B40" s="2">
        <v>1.42</v>
      </c>
      <c r="C40" s="2">
        <v>8.68</v>
      </c>
      <c r="D40" s="3">
        <v>19.91</v>
      </c>
      <c r="E40" s="3">
        <v>38.628</v>
      </c>
      <c r="F40" s="4">
        <v>51.5</v>
      </c>
      <c r="G40" s="3">
        <v>80.632</v>
      </c>
      <c r="H40" s="2">
        <v>5.47</v>
      </c>
      <c r="I40" s="2">
        <v>3.71</v>
      </c>
      <c r="J40" s="2">
        <v>3.45</v>
      </c>
      <c r="K40" s="2">
        <v>4.88</v>
      </c>
      <c r="L40" s="3">
        <v>2.278</v>
      </c>
      <c r="M40" s="3"/>
      <c r="N40" s="5">
        <f t="shared" si="14"/>
        <v>2.293778801843318</v>
      </c>
      <c r="O40" s="5">
        <f t="shared" si="15"/>
        <v>14.021126760563382</v>
      </c>
      <c r="P40" s="5">
        <f t="shared" si="16"/>
        <v>2.7424242424242427</v>
      </c>
      <c r="R40" s="2">
        <f t="shared" si="0"/>
        <v>7.26</v>
      </c>
      <c r="S40" s="3">
        <f t="shared" si="1"/>
        <v>0.8580000000000001</v>
      </c>
      <c r="T40" s="5">
        <f t="shared" si="2"/>
        <v>0.19559228650137742</v>
      </c>
      <c r="U40" s="5">
        <f t="shared" si="3"/>
        <v>0.1181818181818182</v>
      </c>
      <c r="V40" s="5">
        <f t="shared" si="4"/>
        <v>3.810359964881475</v>
      </c>
      <c r="W40" s="3">
        <f t="shared" si="8"/>
        <v>1.1121224463040091</v>
      </c>
      <c r="X40" s="3">
        <f t="shared" si="9"/>
        <v>0.056426876888118586</v>
      </c>
      <c r="Y40" s="3">
        <f t="shared" si="17"/>
        <v>5.0738007380073835</v>
      </c>
      <c r="Z40" s="3">
        <f t="shared" si="18"/>
        <v>6.242350061199509</v>
      </c>
      <c r="AA40" s="3">
        <f t="shared" si="10"/>
        <v>16.854368932038835</v>
      </c>
      <c r="AB40" s="3">
        <f t="shared" si="19"/>
        <v>5.2108709343917425</v>
      </c>
      <c r="AC40" s="3">
        <f t="shared" si="20"/>
        <v>4.487543617625578</v>
      </c>
      <c r="AD40" s="3">
        <f t="shared" si="21"/>
        <v>0.9803921568627416</v>
      </c>
      <c r="AF40" s="5">
        <f t="shared" si="5"/>
        <v>17.610874094652246</v>
      </c>
      <c r="AG40" s="5">
        <f t="shared" si="6"/>
        <v>90.03869431491219</v>
      </c>
      <c r="AH40" s="5">
        <f t="shared" si="7"/>
        <v>107.64956840956444</v>
      </c>
      <c r="AJ40" s="5">
        <f t="shared" si="11"/>
        <v>34.195872028450964</v>
      </c>
      <c r="AK40" s="5">
        <f t="shared" si="12"/>
        <v>174.83241614546057</v>
      </c>
      <c r="AL40" s="5">
        <f t="shared" si="13"/>
        <v>209.02828817391153</v>
      </c>
    </row>
    <row r="41" spans="1:38" ht="12.75">
      <c r="A41">
        <v>1904</v>
      </c>
      <c r="B41" s="2">
        <v>1.44</v>
      </c>
      <c r="C41" s="2">
        <v>9.24</v>
      </c>
      <c r="D41" s="3">
        <v>19.765</v>
      </c>
      <c r="E41" s="3">
        <v>37.799</v>
      </c>
      <c r="F41" s="4">
        <v>52.3</v>
      </c>
      <c r="G41" s="3">
        <v>82.166</v>
      </c>
      <c r="H41" s="2">
        <v>4.2</v>
      </c>
      <c r="I41" s="2">
        <v>1.76</v>
      </c>
      <c r="J41" s="2">
        <v>3.6</v>
      </c>
      <c r="K41" s="2">
        <v>4.87</v>
      </c>
      <c r="L41" s="3">
        <v>2.423</v>
      </c>
      <c r="M41" s="3"/>
      <c r="N41" s="5">
        <f t="shared" si="14"/>
        <v>2.139069264069264</v>
      </c>
      <c r="O41" s="5">
        <f t="shared" si="15"/>
        <v>13.725694444444445</v>
      </c>
      <c r="P41" s="5">
        <f t="shared" si="16"/>
        <v>2.533974358974359</v>
      </c>
      <c r="R41" s="2">
        <f t="shared" si="0"/>
        <v>7.800000000000001</v>
      </c>
      <c r="S41" s="3">
        <f t="shared" si="1"/>
        <v>0.9830000000000001</v>
      </c>
      <c r="T41" s="5">
        <f t="shared" si="2"/>
        <v>0.1846153846153846</v>
      </c>
      <c r="U41" s="5">
        <f t="shared" si="3"/>
        <v>0.12602564102564104</v>
      </c>
      <c r="V41" s="5">
        <f t="shared" si="4"/>
        <v>3.813454395377631</v>
      </c>
      <c r="W41" s="3">
        <f t="shared" si="8"/>
        <v>0.08121097546363032</v>
      </c>
      <c r="X41" s="3">
        <f t="shared" si="9"/>
        <v>0.005169267533900973</v>
      </c>
      <c r="Y41" s="3">
        <f t="shared" si="17"/>
        <v>6.365232660228282</v>
      </c>
      <c r="Z41" s="3">
        <f t="shared" si="18"/>
        <v>6.451612903225823</v>
      </c>
      <c r="AA41" s="3">
        <f t="shared" si="10"/>
        <v>17.667304015296367</v>
      </c>
      <c r="AB41" s="3">
        <f t="shared" si="19"/>
        <v>4.823289952507248</v>
      </c>
      <c r="AC41" s="3">
        <f t="shared" si="20"/>
        <v>-2.146111628870251</v>
      </c>
      <c r="AD41" s="3">
        <f t="shared" si="21"/>
        <v>1.553398058252431</v>
      </c>
      <c r="AF41" s="5">
        <f t="shared" si="5"/>
        <v>17.525497164277194</v>
      </c>
      <c r="AG41" s="5">
        <f t="shared" si="6"/>
        <v>94.92977630650148</v>
      </c>
      <c r="AH41" s="5">
        <f t="shared" si="7"/>
        <v>112.45527347077868</v>
      </c>
      <c r="AJ41" s="5">
        <f t="shared" si="11"/>
        <v>33.50955480741337</v>
      </c>
      <c r="AK41" s="5">
        <f t="shared" si="12"/>
        <v>181.5100885401558</v>
      </c>
      <c r="AL41" s="5">
        <f t="shared" si="13"/>
        <v>215.0196433475692</v>
      </c>
    </row>
    <row r="42" spans="1:38" ht="12.75">
      <c r="A42">
        <v>1905</v>
      </c>
      <c r="B42" s="2">
        <v>1.5</v>
      </c>
      <c r="C42" s="2">
        <v>10.24</v>
      </c>
      <c r="D42" s="3">
        <v>21.794</v>
      </c>
      <c r="E42" s="3">
        <v>40.809</v>
      </c>
      <c r="F42" s="4">
        <v>53.4</v>
      </c>
      <c r="G42" s="3">
        <v>83.822</v>
      </c>
      <c r="H42" s="2">
        <v>4.4</v>
      </c>
      <c r="I42" s="2">
        <v>3.97</v>
      </c>
      <c r="J42" s="2">
        <v>3.5</v>
      </c>
      <c r="K42" s="2">
        <v>4.53</v>
      </c>
      <c r="L42" s="3">
        <v>2.489</v>
      </c>
      <c r="M42" s="3"/>
      <c r="N42" s="5">
        <f t="shared" si="14"/>
        <v>2.1283203125</v>
      </c>
      <c r="O42" s="5">
        <f t="shared" si="15"/>
        <v>14.529333333333334</v>
      </c>
      <c r="P42" s="5">
        <f t="shared" si="16"/>
        <v>2.493592677345538</v>
      </c>
      <c r="R42" s="2">
        <f t="shared" si="0"/>
        <v>8.74</v>
      </c>
      <c r="S42" s="3">
        <f t="shared" si="1"/>
        <v>0.9889999999999999</v>
      </c>
      <c r="T42" s="5">
        <f t="shared" si="2"/>
        <v>0.17162471395881007</v>
      </c>
      <c r="U42" s="5">
        <f t="shared" si="3"/>
        <v>0.11315789473684208</v>
      </c>
      <c r="V42" s="5">
        <f t="shared" si="4"/>
        <v>4.11410204901567</v>
      </c>
      <c r="W42" s="3">
        <f t="shared" si="8"/>
        <v>7.883866501785364</v>
      </c>
      <c r="X42" s="3">
        <f t="shared" si="9"/>
        <v>0.2147483240271707</v>
      </c>
      <c r="Y42" s="3">
        <f t="shared" si="17"/>
        <v>2.723895996698311</v>
      </c>
      <c r="Z42" s="3">
        <f t="shared" si="18"/>
        <v>10.822510822510822</v>
      </c>
      <c r="AA42" s="3">
        <f t="shared" si="10"/>
        <v>19.176029962546817</v>
      </c>
      <c r="AB42" s="3">
        <f t="shared" si="19"/>
        <v>8.539650112683827</v>
      </c>
      <c r="AC42" s="3">
        <f t="shared" si="20"/>
        <v>7.963173628931974</v>
      </c>
      <c r="AD42" s="3">
        <f t="shared" si="21"/>
        <v>2.103250478011476</v>
      </c>
      <c r="AF42" s="5">
        <f t="shared" si="5"/>
        <v>17.895063348524253</v>
      </c>
      <c r="AG42" s="5">
        <f t="shared" si="6"/>
        <v>104.26856911073465</v>
      </c>
      <c r="AH42" s="5">
        <f t="shared" si="7"/>
        <v>122.1636324592589</v>
      </c>
      <c r="AJ42" s="5">
        <f t="shared" si="11"/>
        <v>33.51135458525141</v>
      </c>
      <c r="AK42" s="5">
        <f t="shared" si="12"/>
        <v>195.25949271673156</v>
      </c>
      <c r="AL42" s="5">
        <f t="shared" si="13"/>
        <v>228.770847301983</v>
      </c>
    </row>
    <row r="43" spans="1:38" ht="12.75">
      <c r="A43">
        <v>1906</v>
      </c>
      <c r="B43" s="2">
        <v>1.63</v>
      </c>
      <c r="C43" s="2">
        <v>11.08</v>
      </c>
      <c r="D43" s="3">
        <v>25.185</v>
      </c>
      <c r="E43" s="3">
        <v>46.239</v>
      </c>
      <c r="F43" s="4">
        <v>54.5</v>
      </c>
      <c r="G43" s="3">
        <v>85.45</v>
      </c>
      <c r="H43" s="2">
        <v>5.68</v>
      </c>
      <c r="I43" s="2">
        <v>6.38</v>
      </c>
      <c r="J43" s="2">
        <v>3.55</v>
      </c>
      <c r="K43" s="2">
        <v>4.58</v>
      </c>
      <c r="L43" s="3">
        <v>2.646</v>
      </c>
      <c r="M43" s="3"/>
      <c r="N43" s="5">
        <f t="shared" si="14"/>
        <v>2.273014440433213</v>
      </c>
      <c r="O43" s="5">
        <f t="shared" si="15"/>
        <v>15.450920245398773</v>
      </c>
      <c r="P43" s="5">
        <f t="shared" si="16"/>
        <v>2.665079365079365</v>
      </c>
      <c r="R43" s="2">
        <f t="shared" si="0"/>
        <v>9.45</v>
      </c>
      <c r="S43" s="3">
        <f t="shared" si="1"/>
        <v>1.016</v>
      </c>
      <c r="T43" s="5">
        <f t="shared" si="2"/>
        <v>0.1724867724867725</v>
      </c>
      <c r="U43" s="5">
        <f t="shared" si="3"/>
        <v>0.10751322751322752</v>
      </c>
      <c r="V43" s="5">
        <f t="shared" si="4"/>
        <v>4.18745275888133</v>
      </c>
      <c r="W43" s="3">
        <f t="shared" si="8"/>
        <v>1.7829093442932376</v>
      </c>
      <c r="X43" s="3">
        <f t="shared" si="9"/>
        <v>0.11246153758699806</v>
      </c>
      <c r="Y43" s="3">
        <f t="shared" si="17"/>
        <v>6.307754118119724</v>
      </c>
      <c r="Z43" s="3">
        <f t="shared" si="18"/>
        <v>8.203125</v>
      </c>
      <c r="AA43" s="3">
        <f t="shared" si="10"/>
        <v>20.3302752293578</v>
      </c>
      <c r="AB43" s="3">
        <f t="shared" si="19"/>
        <v>6.019208715596336</v>
      </c>
      <c r="AC43" s="3">
        <f t="shared" si="20"/>
        <v>13.305888406969046</v>
      </c>
      <c r="AD43" s="3">
        <f t="shared" si="21"/>
        <v>2.0599250936329527</v>
      </c>
      <c r="AF43" s="5">
        <f t="shared" si="5"/>
        <v>19.075482738443533</v>
      </c>
      <c r="AG43" s="5">
        <f t="shared" si="6"/>
        <v>110.59098888238736</v>
      </c>
      <c r="AH43" s="5">
        <f t="shared" si="7"/>
        <v>129.6664716208309</v>
      </c>
      <c r="AJ43" s="5">
        <f t="shared" si="11"/>
        <v>35.000885758611986</v>
      </c>
      <c r="AK43" s="5">
        <f t="shared" si="12"/>
        <v>202.9192456557566</v>
      </c>
      <c r="AL43" s="5">
        <f t="shared" si="13"/>
        <v>237.9201314143686</v>
      </c>
    </row>
    <row r="44" spans="1:38" ht="12.75">
      <c r="A44">
        <v>1907</v>
      </c>
      <c r="B44" s="2">
        <v>1.72</v>
      </c>
      <c r="C44" s="2">
        <v>11.6</v>
      </c>
      <c r="D44" s="3">
        <v>26.479</v>
      </c>
      <c r="E44" s="3">
        <v>46.628</v>
      </c>
      <c r="F44" s="4">
        <v>56.8</v>
      </c>
      <c r="G44" s="3">
        <v>87.008</v>
      </c>
      <c r="H44" s="2">
        <v>6.34</v>
      </c>
      <c r="I44" s="2">
        <v>6.57</v>
      </c>
      <c r="J44" s="2">
        <v>3.8</v>
      </c>
      <c r="K44" s="2">
        <v>4.98</v>
      </c>
      <c r="L44" s="3">
        <v>2.833</v>
      </c>
      <c r="M44" s="3"/>
      <c r="N44" s="5">
        <f t="shared" si="14"/>
        <v>2.2826724137931036</v>
      </c>
      <c r="O44" s="5">
        <f t="shared" si="15"/>
        <v>15.394767441860465</v>
      </c>
      <c r="P44" s="5">
        <f t="shared" si="16"/>
        <v>2.6800607287449396</v>
      </c>
      <c r="R44" s="2">
        <f t="shared" si="0"/>
        <v>9.879999999999999</v>
      </c>
      <c r="S44" s="3">
        <f t="shared" si="1"/>
        <v>1.1130000000000002</v>
      </c>
      <c r="T44" s="5">
        <f t="shared" si="2"/>
        <v>0.17408906882591094</v>
      </c>
      <c r="U44" s="5">
        <f t="shared" si="3"/>
        <v>0.1126518218623482</v>
      </c>
      <c r="V44" s="5">
        <f t="shared" si="4"/>
        <v>4.094599364631133</v>
      </c>
      <c r="W44" s="3">
        <f t="shared" si="8"/>
        <v>-2.217419505288998</v>
      </c>
      <c r="X44" s="3">
        <f t="shared" si="9"/>
        <v>-0.15671105347280567</v>
      </c>
      <c r="Y44" s="3">
        <f t="shared" si="17"/>
        <v>7.06727135298566</v>
      </c>
      <c r="Z44" s="3">
        <f t="shared" si="18"/>
        <v>4.693140794223827</v>
      </c>
      <c r="AA44" s="3">
        <f t="shared" si="10"/>
        <v>20.422535211267608</v>
      </c>
      <c r="AB44" s="3">
        <f t="shared" si="19"/>
        <v>0.4538058676971657</v>
      </c>
      <c r="AC44" s="3">
        <f t="shared" si="20"/>
        <v>0.8412811695754696</v>
      </c>
      <c r="AD44" s="3">
        <f t="shared" si="21"/>
        <v>4.220183486238538</v>
      </c>
      <c r="AF44" s="5">
        <f t="shared" si="5"/>
        <v>19.7682971680765</v>
      </c>
      <c r="AG44" s="5">
        <f t="shared" si="6"/>
        <v>113.55277675616034</v>
      </c>
      <c r="AH44" s="5">
        <f t="shared" si="7"/>
        <v>133.32107392423686</v>
      </c>
      <c r="AJ44" s="5">
        <f t="shared" si="11"/>
        <v>34.80334008464173</v>
      </c>
      <c r="AK44" s="5">
        <f t="shared" si="12"/>
        <v>199.9168604861978</v>
      </c>
      <c r="AL44" s="5">
        <f t="shared" si="13"/>
        <v>234.72020057083955</v>
      </c>
    </row>
    <row r="45" spans="1:38" ht="12.75">
      <c r="A45">
        <v>1908</v>
      </c>
      <c r="B45" s="2">
        <v>1.76</v>
      </c>
      <c r="C45" s="2">
        <v>11.44</v>
      </c>
      <c r="D45" s="3">
        <v>23.564</v>
      </c>
      <c r="E45" s="3">
        <v>41.588</v>
      </c>
      <c r="F45" s="4">
        <v>56.7</v>
      </c>
      <c r="G45" s="3">
        <v>88.71</v>
      </c>
      <c r="H45" s="2">
        <v>4.37</v>
      </c>
      <c r="I45" s="2">
        <v>1.94</v>
      </c>
      <c r="J45" s="2">
        <v>3.95</v>
      </c>
      <c r="K45" s="2">
        <v>5.07</v>
      </c>
      <c r="L45" s="3">
        <v>3.093</v>
      </c>
      <c r="M45" s="3"/>
      <c r="N45" s="5">
        <f t="shared" si="14"/>
        <v>2.05979020979021</v>
      </c>
      <c r="O45" s="5">
        <f t="shared" si="15"/>
        <v>13.388636363636364</v>
      </c>
      <c r="P45" s="5">
        <f t="shared" si="16"/>
        <v>2.4342975206611572</v>
      </c>
      <c r="R45" s="2">
        <f t="shared" si="0"/>
        <v>9.68</v>
      </c>
      <c r="S45" s="3">
        <f t="shared" si="1"/>
        <v>1.333</v>
      </c>
      <c r="T45" s="5">
        <f t="shared" si="2"/>
        <v>0.18181818181818182</v>
      </c>
      <c r="U45" s="5">
        <f t="shared" si="3"/>
        <v>0.13770661157024794</v>
      </c>
      <c r="V45" s="5">
        <f t="shared" si="4"/>
        <v>3.698674426123505</v>
      </c>
      <c r="W45" s="3">
        <f t="shared" si="8"/>
        <v>-9.669442679242323</v>
      </c>
      <c r="X45" s="3">
        <f t="shared" si="9"/>
        <v>-0.8874179656205438</v>
      </c>
      <c r="Y45" s="3">
        <f t="shared" si="17"/>
        <v>9.177550300035286</v>
      </c>
      <c r="Z45" s="3">
        <f t="shared" si="18"/>
        <v>-1.379310344827589</v>
      </c>
      <c r="AA45" s="3">
        <f t="shared" si="10"/>
        <v>20.17636684303351</v>
      </c>
      <c r="AB45" s="3">
        <f t="shared" si="19"/>
        <v>-1.2053761479048908</v>
      </c>
      <c r="AC45" s="3">
        <f t="shared" si="20"/>
        <v>-10.80895599210775</v>
      </c>
      <c r="AD45" s="3">
        <f t="shared" si="21"/>
        <v>-0.17605633802816323</v>
      </c>
      <c r="AF45" s="5">
        <f t="shared" si="5"/>
        <v>19.8399278548078</v>
      </c>
      <c r="AG45" s="5">
        <f t="shared" si="6"/>
        <v>109.11960320144291</v>
      </c>
      <c r="AH45" s="5">
        <f t="shared" si="7"/>
        <v>128.9595310562507</v>
      </c>
      <c r="AJ45" s="5">
        <f t="shared" si="11"/>
        <v>34.991054417650446</v>
      </c>
      <c r="AK45" s="5">
        <f t="shared" si="12"/>
        <v>192.45079929707745</v>
      </c>
      <c r="AL45" s="5">
        <f t="shared" si="13"/>
        <v>227.44185371472787</v>
      </c>
    </row>
    <row r="46" spans="1:38" ht="12.75">
      <c r="A46">
        <v>1909</v>
      </c>
      <c r="B46" s="2">
        <v>1.71</v>
      </c>
      <c r="C46" s="2">
        <v>12.68</v>
      </c>
      <c r="D46" s="3">
        <v>27.78</v>
      </c>
      <c r="E46" s="3">
        <v>47.294</v>
      </c>
      <c r="F46" s="4">
        <v>58.7</v>
      </c>
      <c r="G46" s="3">
        <v>90.49</v>
      </c>
      <c r="H46" s="2">
        <v>3.98</v>
      </c>
      <c r="I46" s="2">
        <v>2.7</v>
      </c>
      <c r="J46" s="2">
        <v>3.77</v>
      </c>
      <c r="K46" s="2">
        <v>4.76</v>
      </c>
      <c r="L46" s="3">
        <v>3.122</v>
      </c>
      <c r="M46" s="3"/>
      <c r="N46" s="5">
        <f t="shared" si="14"/>
        <v>2.190851735015773</v>
      </c>
      <c r="O46" s="5">
        <f t="shared" si="15"/>
        <v>16.24561403508772</v>
      </c>
      <c r="P46" s="5">
        <f t="shared" si="16"/>
        <v>2.5323609845031907</v>
      </c>
      <c r="R46" s="2">
        <f t="shared" si="0"/>
        <v>10.969999999999999</v>
      </c>
      <c r="S46" s="3">
        <f t="shared" si="1"/>
        <v>1.412</v>
      </c>
      <c r="T46" s="5">
        <f t="shared" si="2"/>
        <v>0.15587967183226983</v>
      </c>
      <c r="U46" s="5">
        <f t="shared" si="3"/>
        <v>0.12871467639015496</v>
      </c>
      <c r="V46" s="5">
        <f t="shared" si="4"/>
        <v>4.061499039077515</v>
      </c>
      <c r="W46" s="3">
        <f t="shared" si="8"/>
        <v>9.809585033800294</v>
      </c>
      <c r="X46" s="3">
        <f t="shared" si="9"/>
        <v>0.09197477076631305</v>
      </c>
      <c r="Y46" s="3">
        <f t="shared" si="17"/>
        <v>0.9376010345942376</v>
      </c>
      <c r="Z46" s="3">
        <f t="shared" si="18"/>
        <v>10.839160839160833</v>
      </c>
      <c r="AA46" s="3">
        <f t="shared" si="10"/>
        <v>21.60136286201022</v>
      </c>
      <c r="AB46" s="3">
        <f t="shared" si="19"/>
        <v>7.062698800347866</v>
      </c>
      <c r="AC46" s="3">
        <f t="shared" si="20"/>
        <v>13.720303933827061</v>
      </c>
      <c r="AD46" s="3">
        <f t="shared" si="21"/>
        <v>3.527336860670194</v>
      </c>
      <c r="AF46" s="5">
        <f t="shared" si="5"/>
        <v>18.89711570339264</v>
      </c>
      <c r="AG46" s="5">
        <f t="shared" si="6"/>
        <v>121.2288650679633</v>
      </c>
      <c r="AH46" s="5">
        <f t="shared" si="7"/>
        <v>140.12598077135596</v>
      </c>
      <c r="AJ46" s="5">
        <f t="shared" si="11"/>
        <v>32.192701368641636</v>
      </c>
      <c r="AK46" s="5">
        <f t="shared" si="12"/>
        <v>206.52276842923902</v>
      </c>
      <c r="AL46" s="5">
        <f t="shared" si="13"/>
        <v>238.71546979788064</v>
      </c>
    </row>
    <row r="47" spans="1:38" ht="12.75">
      <c r="A47">
        <v>1910</v>
      </c>
      <c r="B47" s="2">
        <v>1.74</v>
      </c>
      <c r="C47" s="2">
        <v>13.34</v>
      </c>
      <c r="D47" s="3">
        <v>28.974</v>
      </c>
      <c r="E47" s="3">
        <v>48.105</v>
      </c>
      <c r="F47" s="4">
        <v>60.2</v>
      </c>
      <c r="G47" s="3">
        <v>92.407</v>
      </c>
      <c r="H47" s="2">
        <v>5.01</v>
      </c>
      <c r="I47" s="2">
        <v>3.09</v>
      </c>
      <c r="J47" s="2">
        <v>3.8</v>
      </c>
      <c r="K47" s="2">
        <v>4.83</v>
      </c>
      <c r="L47" s="3">
        <v>3.174</v>
      </c>
      <c r="M47" s="3"/>
      <c r="N47" s="5">
        <f t="shared" si="14"/>
        <v>2.1719640179910047</v>
      </c>
      <c r="O47" s="5">
        <f t="shared" si="15"/>
        <v>16.651724137931033</v>
      </c>
      <c r="P47" s="5">
        <f t="shared" si="16"/>
        <v>2.4977586206896554</v>
      </c>
      <c r="R47" s="2">
        <f t="shared" si="0"/>
        <v>11.6</v>
      </c>
      <c r="S47" s="3">
        <f t="shared" si="1"/>
        <v>1.434</v>
      </c>
      <c r="T47" s="5">
        <f t="shared" si="2"/>
        <v>0.15</v>
      </c>
      <c r="U47" s="5">
        <f t="shared" si="3"/>
        <v>0.12362068965517241</v>
      </c>
      <c r="V47" s="5">
        <f t="shared" si="4"/>
        <v>4.202898550724638</v>
      </c>
      <c r="W47" s="3">
        <f t="shared" si="8"/>
        <v>3.4814611621633906</v>
      </c>
      <c r="X47" s="3">
        <f t="shared" si="9"/>
        <v>0.057987181432574045</v>
      </c>
      <c r="Y47" s="3">
        <f t="shared" si="17"/>
        <v>1.6655989750160138</v>
      </c>
      <c r="Z47" s="3">
        <f t="shared" si="18"/>
        <v>5.205047318611999</v>
      </c>
      <c r="AA47" s="3">
        <f t="shared" si="10"/>
        <v>22.159468438538205</v>
      </c>
      <c r="AB47" s="3">
        <f t="shared" si="19"/>
        <v>2.5836590963874473</v>
      </c>
      <c r="AC47" s="3">
        <f t="shared" si="20"/>
        <v>1.7148052607095954</v>
      </c>
      <c r="AD47" s="3">
        <f t="shared" si="21"/>
        <v>2.555366269165238</v>
      </c>
      <c r="AF47" s="5">
        <f t="shared" si="5"/>
        <v>18.82974233553735</v>
      </c>
      <c r="AG47" s="5">
        <f t="shared" si="6"/>
        <v>125.53161557024902</v>
      </c>
      <c r="AH47" s="5">
        <f t="shared" si="7"/>
        <v>144.36135790578638</v>
      </c>
      <c r="AJ47" s="5">
        <f t="shared" si="11"/>
        <v>31.278641753384303</v>
      </c>
      <c r="AK47" s="5">
        <f t="shared" si="12"/>
        <v>208.52427835589538</v>
      </c>
      <c r="AL47" s="5">
        <f t="shared" si="13"/>
        <v>239.80292010927968</v>
      </c>
    </row>
    <row r="48" spans="1:38" ht="12.75">
      <c r="A48">
        <v>1911</v>
      </c>
      <c r="B48" s="2">
        <v>1.76</v>
      </c>
      <c r="C48" s="2">
        <v>14.12</v>
      </c>
      <c r="D48" s="3">
        <v>29.233</v>
      </c>
      <c r="E48" s="3">
        <v>48.939</v>
      </c>
      <c r="F48" s="4">
        <v>59.7</v>
      </c>
      <c r="G48" s="3">
        <v>93.863</v>
      </c>
      <c r="H48" s="2">
        <v>4.03</v>
      </c>
      <c r="I48" s="2">
        <v>2.67</v>
      </c>
      <c r="J48" s="2">
        <v>3.9</v>
      </c>
      <c r="K48" s="2">
        <v>4.78</v>
      </c>
      <c r="L48" s="3">
        <v>3.276</v>
      </c>
      <c r="M48" s="3"/>
      <c r="N48" s="5">
        <f t="shared" si="14"/>
        <v>2.0703257790368275</v>
      </c>
      <c r="O48" s="5">
        <f t="shared" si="15"/>
        <v>16.60965909090909</v>
      </c>
      <c r="P48" s="5">
        <f t="shared" si="16"/>
        <v>2.365129449838188</v>
      </c>
      <c r="R48" s="2">
        <f t="shared" si="0"/>
        <v>12.36</v>
      </c>
      <c r="S48" s="3">
        <f t="shared" si="1"/>
        <v>1.5159999999999998</v>
      </c>
      <c r="T48" s="5">
        <f t="shared" si="2"/>
        <v>0.1423948220064725</v>
      </c>
      <c r="U48" s="5">
        <f t="shared" si="3"/>
        <v>0.12265372168284788</v>
      </c>
      <c r="V48" s="5">
        <f t="shared" si="4"/>
        <v>4.31013431013431</v>
      </c>
      <c r="W48" s="3">
        <f t="shared" si="8"/>
        <v>2.551471516988757</v>
      </c>
      <c r="X48" s="3">
        <f t="shared" si="9"/>
        <v>0.08199435876901452</v>
      </c>
      <c r="Y48" s="3">
        <f t="shared" si="17"/>
        <v>3.2136105860113284</v>
      </c>
      <c r="Z48" s="3">
        <f t="shared" si="18"/>
        <v>5.847076461769118</v>
      </c>
      <c r="AA48" s="3">
        <f t="shared" si="10"/>
        <v>23.651591289782242</v>
      </c>
      <c r="AB48" s="3">
        <f t="shared" si="19"/>
        <v>6.733567889422121</v>
      </c>
      <c r="AC48" s="3">
        <f t="shared" si="20"/>
        <v>1.7337075148113668</v>
      </c>
      <c r="AD48" s="3">
        <f t="shared" si="21"/>
        <v>-0.830564784053156</v>
      </c>
      <c r="AF48" s="5">
        <f t="shared" si="5"/>
        <v>18.750732450486346</v>
      </c>
      <c r="AG48" s="5">
        <f t="shared" si="6"/>
        <v>131.68128016364275</v>
      </c>
      <c r="AH48" s="5">
        <f t="shared" si="7"/>
        <v>150.4320126141291</v>
      </c>
      <c r="AJ48" s="5">
        <f t="shared" si="11"/>
        <v>31.408262061116154</v>
      </c>
      <c r="AK48" s="5">
        <f t="shared" si="12"/>
        <v>220.57165856556574</v>
      </c>
      <c r="AL48" s="5">
        <f t="shared" si="13"/>
        <v>251.9799206266819</v>
      </c>
    </row>
    <row r="49" spans="1:38" ht="12.75">
      <c r="A49">
        <v>1912</v>
      </c>
      <c r="B49" s="2">
        <v>1.82</v>
      </c>
      <c r="C49" s="2">
        <v>15.13</v>
      </c>
      <c r="D49" s="3">
        <v>32.093</v>
      </c>
      <c r="E49" s="3">
        <v>51.534</v>
      </c>
      <c r="F49" s="4">
        <v>62.3</v>
      </c>
      <c r="G49" s="3">
        <v>95.335</v>
      </c>
      <c r="H49" s="2">
        <v>4.74</v>
      </c>
      <c r="I49" s="2">
        <v>3.54</v>
      </c>
      <c r="J49" s="2">
        <v>3.9</v>
      </c>
      <c r="K49" s="2">
        <v>4.81</v>
      </c>
      <c r="L49" s="3">
        <v>3.343</v>
      </c>
      <c r="M49" s="3"/>
      <c r="N49" s="5">
        <f t="shared" si="14"/>
        <v>2.1211500330469266</v>
      </c>
      <c r="O49" s="5">
        <f t="shared" si="15"/>
        <v>17.633516483516484</v>
      </c>
      <c r="P49" s="5">
        <f t="shared" si="16"/>
        <v>2.4111945905334338</v>
      </c>
      <c r="R49" s="2">
        <f t="shared" si="0"/>
        <v>13.31</v>
      </c>
      <c r="S49" s="3">
        <f t="shared" si="1"/>
        <v>1.523</v>
      </c>
      <c r="T49" s="5">
        <f t="shared" si="2"/>
        <v>0.13673929376408714</v>
      </c>
      <c r="U49" s="5">
        <f t="shared" si="3"/>
        <v>0.11442524417731029</v>
      </c>
      <c r="V49" s="5">
        <f t="shared" si="4"/>
        <v>4.5258749626084365</v>
      </c>
      <c r="W49" s="3">
        <f t="shared" si="8"/>
        <v>5.0054276027283295</v>
      </c>
      <c r="X49" s="3">
        <f t="shared" si="9"/>
        <v>0.1023698563439562</v>
      </c>
      <c r="Y49" s="3">
        <f t="shared" si="17"/>
        <v>2.04517704517706</v>
      </c>
      <c r="Z49" s="3">
        <f t="shared" si="18"/>
        <v>7.152974504249299</v>
      </c>
      <c r="AA49" s="3">
        <f t="shared" si="10"/>
        <v>24.28571428571429</v>
      </c>
      <c r="AB49" s="3">
        <f t="shared" si="19"/>
        <v>2.6811007689194755</v>
      </c>
      <c r="AC49" s="3">
        <f t="shared" si="20"/>
        <v>5.302519463004973</v>
      </c>
      <c r="AD49" s="3">
        <f t="shared" si="21"/>
        <v>4.355108877721925</v>
      </c>
      <c r="AF49" s="5">
        <f t="shared" si="5"/>
        <v>19.090575339591968</v>
      </c>
      <c r="AG49" s="5">
        <f t="shared" si="6"/>
        <v>139.61294382965335</v>
      </c>
      <c r="AH49" s="5">
        <f t="shared" si="7"/>
        <v>158.7035191692453</v>
      </c>
      <c r="AJ49" s="5">
        <f t="shared" si="11"/>
        <v>30.642978073181332</v>
      </c>
      <c r="AK49" s="5">
        <f t="shared" si="12"/>
        <v>224.09782316156236</v>
      </c>
      <c r="AL49" s="5">
        <f t="shared" si="13"/>
        <v>254.7408012347437</v>
      </c>
    </row>
    <row r="50" spans="1:38" ht="12.75">
      <c r="A50">
        <v>1913</v>
      </c>
      <c r="B50" s="2">
        <v>1.89</v>
      </c>
      <c r="C50" s="2">
        <v>15.73</v>
      </c>
      <c r="D50" s="3">
        <v>33.758</v>
      </c>
      <c r="E50" s="3">
        <v>53.942</v>
      </c>
      <c r="F50" s="4">
        <v>62.6</v>
      </c>
      <c r="G50" s="3">
        <v>97.225</v>
      </c>
      <c r="H50" s="2">
        <v>5.58</v>
      </c>
      <c r="I50" s="2">
        <v>3.18</v>
      </c>
      <c r="J50" s="2">
        <v>4</v>
      </c>
      <c r="K50" s="2">
        <v>4.99</v>
      </c>
      <c r="L50" s="3">
        <v>3.417</v>
      </c>
      <c r="M50" s="3"/>
      <c r="N50" s="5">
        <f t="shared" si="14"/>
        <v>2.1460902733630007</v>
      </c>
      <c r="O50" s="5">
        <f t="shared" si="15"/>
        <v>17.861375661375664</v>
      </c>
      <c r="P50" s="5">
        <f t="shared" si="16"/>
        <v>2.439161849710983</v>
      </c>
      <c r="R50" s="2">
        <f t="shared" si="0"/>
        <v>13.84</v>
      </c>
      <c r="S50" s="3">
        <f t="shared" si="1"/>
        <v>1.527</v>
      </c>
      <c r="T50" s="5">
        <f t="shared" si="2"/>
        <v>0.1365606936416185</v>
      </c>
      <c r="U50" s="5">
        <f t="shared" si="3"/>
        <v>0.11033236994219653</v>
      </c>
      <c r="V50" s="5">
        <f t="shared" si="4"/>
        <v>4.603453321627159</v>
      </c>
      <c r="W50" s="3">
        <f t="shared" si="8"/>
        <v>1.7141074302682746</v>
      </c>
      <c r="X50" s="3">
        <f t="shared" si="9"/>
        <v>0.03794314981748484</v>
      </c>
      <c r="Y50" s="3">
        <f t="shared" si="17"/>
        <v>2.2135806162129734</v>
      </c>
      <c r="Z50" s="3">
        <f t="shared" si="18"/>
        <v>3.9656311962987356</v>
      </c>
      <c r="AA50" s="3">
        <f t="shared" si="10"/>
        <v>25.12779552715655</v>
      </c>
      <c r="AB50" s="3">
        <f t="shared" si="19"/>
        <v>3.4673933471151885</v>
      </c>
      <c r="AC50" s="3">
        <f t="shared" si="20"/>
        <v>4.672643303450141</v>
      </c>
      <c r="AD50" s="3">
        <f t="shared" si="21"/>
        <v>0.48154093097914075</v>
      </c>
      <c r="AF50" s="5">
        <f t="shared" si="5"/>
        <v>19.43944458729751</v>
      </c>
      <c r="AG50" s="5">
        <f t="shared" si="6"/>
        <v>142.35021856518387</v>
      </c>
      <c r="AH50" s="5">
        <f t="shared" si="7"/>
        <v>161.78966315248138</v>
      </c>
      <c r="AJ50" s="5">
        <f t="shared" si="11"/>
        <v>31.053425858302727</v>
      </c>
      <c r="AK50" s="5">
        <f t="shared" si="12"/>
        <v>227.39651527984643</v>
      </c>
      <c r="AL50" s="5">
        <f t="shared" si="13"/>
        <v>258.4499411381492</v>
      </c>
    </row>
    <row r="51" spans="1:38" ht="12.75">
      <c r="A51">
        <v>1914</v>
      </c>
      <c r="B51" s="2">
        <v>1.91</v>
      </c>
      <c r="C51" s="2">
        <v>16.39</v>
      </c>
      <c r="D51" s="3">
        <v>30.871</v>
      </c>
      <c r="E51" s="3">
        <v>48.636</v>
      </c>
      <c r="F51" s="4">
        <v>63.5</v>
      </c>
      <c r="G51" s="3">
        <v>99.111</v>
      </c>
      <c r="H51" s="2">
        <v>4.79</v>
      </c>
      <c r="I51" s="2">
        <v>3.39</v>
      </c>
      <c r="J51" s="2">
        <v>4.1</v>
      </c>
      <c r="K51" s="2">
        <v>4.93</v>
      </c>
      <c r="L51" s="3">
        <v>3.532</v>
      </c>
      <c r="M51" s="3"/>
      <c r="N51" s="5">
        <f t="shared" si="14"/>
        <v>1.8835265405735202</v>
      </c>
      <c r="O51" s="5">
        <f t="shared" si="15"/>
        <v>16.16282722513089</v>
      </c>
      <c r="P51" s="5">
        <f t="shared" si="16"/>
        <v>2.131975138121547</v>
      </c>
      <c r="R51" s="2">
        <f t="shared" si="0"/>
        <v>14.48</v>
      </c>
      <c r="S51" s="3">
        <f t="shared" si="1"/>
        <v>1.622</v>
      </c>
      <c r="T51" s="5">
        <f t="shared" si="2"/>
        <v>0.13190607734806628</v>
      </c>
      <c r="U51" s="5">
        <f t="shared" si="3"/>
        <v>0.11201657458563537</v>
      </c>
      <c r="V51" s="5">
        <f t="shared" si="4"/>
        <v>4.640430351075877</v>
      </c>
      <c r="W51" s="3">
        <f t="shared" si="8"/>
        <v>0.8032454521695431</v>
      </c>
      <c r="X51" s="3">
        <f t="shared" si="9"/>
        <v>0.027033429031166976</v>
      </c>
      <c r="Y51" s="3">
        <f t="shared" si="17"/>
        <v>3.365525314603457</v>
      </c>
      <c r="Z51" s="3">
        <f t="shared" si="18"/>
        <v>4.195804195804187</v>
      </c>
      <c r="AA51" s="3">
        <f t="shared" si="10"/>
        <v>25.811023622047244</v>
      </c>
      <c r="AB51" s="3">
        <f t="shared" si="19"/>
        <v>2.7190132701943703</v>
      </c>
      <c r="AC51" s="3">
        <f t="shared" si="20"/>
        <v>-9.836491045938223</v>
      </c>
      <c r="AD51" s="3">
        <f t="shared" si="21"/>
        <v>1.437699680511173</v>
      </c>
      <c r="AF51" s="5">
        <f t="shared" si="5"/>
        <v>19.271322053051627</v>
      </c>
      <c r="AG51" s="5">
        <f t="shared" si="6"/>
        <v>146.0988184964333</v>
      </c>
      <c r="AH51" s="5">
        <f t="shared" si="7"/>
        <v>165.37014054948492</v>
      </c>
      <c r="AJ51" s="5">
        <f t="shared" si="11"/>
        <v>30.348538666223035</v>
      </c>
      <c r="AK51" s="5">
        <f t="shared" si="12"/>
        <v>230.0768795219422</v>
      </c>
      <c r="AL51" s="5">
        <f t="shared" si="13"/>
        <v>260.4254181881652</v>
      </c>
    </row>
    <row r="52" spans="1:38" ht="12.75">
      <c r="A52">
        <v>1915</v>
      </c>
      <c r="B52" s="2">
        <v>1.93</v>
      </c>
      <c r="C52" s="2">
        <v>17.59</v>
      </c>
      <c r="D52" s="3">
        <v>32.847</v>
      </c>
      <c r="E52" s="3">
        <v>50.121</v>
      </c>
      <c r="F52" s="4">
        <v>65.5</v>
      </c>
      <c r="G52" s="3">
        <v>100.546</v>
      </c>
      <c r="H52" s="2">
        <v>3.45</v>
      </c>
      <c r="I52" s="2">
        <v>1.94</v>
      </c>
      <c r="J52" s="2">
        <v>4.15</v>
      </c>
      <c r="K52" s="2">
        <v>4.97</v>
      </c>
      <c r="L52" s="3">
        <v>3.669</v>
      </c>
      <c r="M52" s="3"/>
      <c r="N52" s="5">
        <f t="shared" si="14"/>
        <v>1.8673678226264925</v>
      </c>
      <c r="O52" s="5">
        <f t="shared" si="15"/>
        <v>17.01917098445596</v>
      </c>
      <c r="P52" s="5">
        <f t="shared" si="16"/>
        <v>2.097509578544061</v>
      </c>
      <c r="R52" s="2">
        <f t="shared" si="0"/>
        <v>15.66</v>
      </c>
      <c r="S52" s="3">
        <f t="shared" si="1"/>
        <v>1.739</v>
      </c>
      <c r="T52" s="5">
        <f t="shared" si="2"/>
        <v>0.12324393358876116</v>
      </c>
      <c r="U52" s="5">
        <f t="shared" si="3"/>
        <v>0.11104725415070243</v>
      </c>
      <c r="V52" s="5">
        <f t="shared" si="4"/>
        <v>4.794221858817116</v>
      </c>
      <c r="W52" s="3">
        <f t="shared" si="8"/>
        <v>3.314164767187666</v>
      </c>
      <c r="X52" s="3">
        <f t="shared" si="9"/>
        <v>0.1285505586366675</v>
      </c>
      <c r="Y52" s="3">
        <f t="shared" si="17"/>
        <v>3.878822197055487</v>
      </c>
      <c r="Z52" s="3">
        <f t="shared" si="18"/>
        <v>7.321537522879806</v>
      </c>
      <c r="AA52" s="3">
        <f t="shared" si="10"/>
        <v>26.85496183206107</v>
      </c>
      <c r="AB52" s="3">
        <f t="shared" si="19"/>
        <v>4.0445440107307995</v>
      </c>
      <c r="AC52" s="3">
        <f t="shared" si="20"/>
        <v>3.0532938564026724</v>
      </c>
      <c r="AD52" s="3">
        <f t="shared" si="21"/>
        <v>3.149606299212593</v>
      </c>
      <c r="AF52" s="5">
        <f t="shared" si="5"/>
        <v>19.195194239452587</v>
      </c>
      <c r="AG52" s="5">
        <f t="shared" si="6"/>
        <v>155.74960714498835</v>
      </c>
      <c r="AH52" s="5">
        <f t="shared" si="7"/>
        <v>174.94480138444095</v>
      </c>
      <c r="AJ52" s="5">
        <f t="shared" si="11"/>
        <v>29.305640060232957</v>
      </c>
      <c r="AK52" s="5">
        <f t="shared" si="12"/>
        <v>237.785659763341</v>
      </c>
      <c r="AL52" s="5">
        <f t="shared" si="13"/>
        <v>267.09129982357393</v>
      </c>
    </row>
    <row r="53" spans="1:38" ht="12.75">
      <c r="A53">
        <v>1916</v>
      </c>
      <c r="B53" s="2">
        <v>2.17</v>
      </c>
      <c r="C53" s="2">
        <v>20.85</v>
      </c>
      <c r="D53" s="3">
        <v>43.525</v>
      </c>
      <c r="E53" s="3">
        <v>58.817</v>
      </c>
      <c r="F53" s="4">
        <v>74</v>
      </c>
      <c r="G53" s="3">
        <v>101.961</v>
      </c>
      <c r="H53" s="2">
        <v>3.42</v>
      </c>
      <c r="I53" s="2">
        <v>2.59</v>
      </c>
      <c r="J53" s="2">
        <v>4.05</v>
      </c>
      <c r="K53" s="2">
        <v>4.89</v>
      </c>
      <c r="L53" s="3">
        <v>4.178</v>
      </c>
      <c r="M53" s="3"/>
      <c r="N53" s="5">
        <f t="shared" si="14"/>
        <v>2.0875299760191846</v>
      </c>
      <c r="O53" s="5">
        <f t="shared" si="15"/>
        <v>20.057603686635943</v>
      </c>
      <c r="P53" s="5">
        <f t="shared" si="16"/>
        <v>2.330032119914347</v>
      </c>
      <c r="R53" s="2">
        <f t="shared" si="0"/>
        <v>18.68</v>
      </c>
      <c r="S53" s="3">
        <f t="shared" si="1"/>
        <v>2.008</v>
      </c>
      <c r="T53" s="5">
        <f t="shared" si="2"/>
        <v>0.11616702355460386</v>
      </c>
      <c r="U53" s="5">
        <f t="shared" si="3"/>
        <v>0.10749464668094219</v>
      </c>
      <c r="V53" s="5">
        <f t="shared" si="4"/>
        <v>4.990426041168023</v>
      </c>
      <c r="W53" s="3">
        <f t="shared" si="8"/>
        <v>4.092513615949267</v>
      </c>
      <c r="X53" s="3">
        <f t="shared" si="9"/>
        <v>0.5677540012314466</v>
      </c>
      <c r="Y53" s="3">
        <f t="shared" si="17"/>
        <v>13.872989915508317</v>
      </c>
      <c r="Z53" s="3">
        <f t="shared" si="18"/>
        <v>18.533257532689042</v>
      </c>
      <c r="AA53" s="3">
        <f t="shared" si="10"/>
        <v>28.175675675675677</v>
      </c>
      <c r="AB53" s="3">
        <f t="shared" si="19"/>
        <v>4.917950924204484</v>
      </c>
      <c r="AC53" s="3">
        <f t="shared" si="20"/>
        <v>17.350012968615935</v>
      </c>
      <c r="AD53" s="3">
        <f t="shared" si="21"/>
        <v>12.977099236641232</v>
      </c>
      <c r="AF53" s="5">
        <f t="shared" si="5"/>
        <v>21.282647286707665</v>
      </c>
      <c r="AG53" s="5">
        <f t="shared" si="6"/>
        <v>183.2073047537784</v>
      </c>
      <c r="AH53" s="5">
        <f t="shared" si="7"/>
        <v>204.48995204048606</v>
      </c>
      <c r="AJ53" s="5">
        <f t="shared" si="11"/>
        <v>28.760334171226575</v>
      </c>
      <c r="AK53" s="5">
        <f t="shared" si="12"/>
        <v>247.57743885645732</v>
      </c>
      <c r="AL53" s="5">
        <f t="shared" si="13"/>
        <v>276.33777302768385</v>
      </c>
    </row>
    <row r="54" spans="1:38" ht="12.75">
      <c r="A54">
        <v>1917</v>
      </c>
      <c r="B54" s="2">
        <v>2.17</v>
      </c>
      <c r="C54" s="2">
        <v>24.37</v>
      </c>
      <c r="D54" s="3">
        <v>52.344</v>
      </c>
      <c r="E54" s="3">
        <v>57.269</v>
      </c>
      <c r="F54" s="4">
        <v>91.4</v>
      </c>
      <c r="G54" s="3">
        <v>103.268</v>
      </c>
      <c r="H54" s="2">
        <v>4.74</v>
      </c>
      <c r="I54" s="2">
        <v>3.4</v>
      </c>
      <c r="J54" s="2">
        <v>4.05</v>
      </c>
      <c r="K54" s="2">
        <v>5.09</v>
      </c>
      <c r="L54" s="3">
        <v>5.096</v>
      </c>
      <c r="M54" s="3"/>
      <c r="N54" s="5">
        <f t="shared" si="14"/>
        <v>2.147886745999179</v>
      </c>
      <c r="O54" s="5">
        <f t="shared" si="15"/>
        <v>24.121658986175117</v>
      </c>
      <c r="P54" s="5">
        <f t="shared" si="16"/>
        <v>2.3578378378378377</v>
      </c>
      <c r="R54" s="2">
        <f t="shared" si="0"/>
        <v>22.200000000000003</v>
      </c>
      <c r="S54" s="3">
        <f t="shared" si="1"/>
        <v>2.926</v>
      </c>
      <c r="T54" s="5">
        <f t="shared" si="2"/>
        <v>0.09774774774774773</v>
      </c>
      <c r="U54" s="5">
        <f t="shared" si="3"/>
        <v>0.1318018018018018</v>
      </c>
      <c r="V54" s="5">
        <f t="shared" si="4"/>
        <v>4.782182103610675</v>
      </c>
      <c r="W54" s="3">
        <f t="shared" si="8"/>
        <v>-4.172868926209105</v>
      </c>
      <c r="X54" s="3">
        <f t="shared" si="9"/>
        <v>-0.9168725883819913</v>
      </c>
      <c r="Y54" s="3">
        <f t="shared" si="17"/>
        <v>21.972235519387272</v>
      </c>
      <c r="Z54" s="3">
        <f t="shared" si="18"/>
        <v>16.882494004796158</v>
      </c>
      <c r="AA54" s="3">
        <f t="shared" si="10"/>
        <v>26.663019693654267</v>
      </c>
      <c r="AB54" s="3">
        <f t="shared" si="19"/>
        <v>-5.368659120843377</v>
      </c>
      <c r="AC54" s="3">
        <f t="shared" si="20"/>
        <v>-2.6318921400275475</v>
      </c>
      <c r="AD54" s="3">
        <f t="shared" si="21"/>
        <v>23.513513513513516</v>
      </c>
      <c r="AF54" s="5">
        <f t="shared" si="5"/>
        <v>21.013285819421313</v>
      </c>
      <c r="AG54" s="5">
        <f t="shared" si="6"/>
        <v>214.9746291203471</v>
      </c>
      <c r="AH54" s="5">
        <f t="shared" si="7"/>
        <v>235.98791493976836</v>
      </c>
      <c r="AJ54" s="5">
        <f t="shared" si="11"/>
        <v>22.990465885581305</v>
      </c>
      <c r="AK54" s="5">
        <f t="shared" si="12"/>
        <v>235.20200122576267</v>
      </c>
      <c r="AL54" s="5">
        <f t="shared" si="13"/>
        <v>258.1924671113439</v>
      </c>
    </row>
    <row r="55" spans="1:38" ht="12.75">
      <c r="A55">
        <v>1918</v>
      </c>
      <c r="B55" s="2">
        <v>2.76</v>
      </c>
      <c r="C55" s="2">
        <v>26.73</v>
      </c>
      <c r="D55" s="3">
        <v>66.124</v>
      </c>
      <c r="E55" s="3">
        <v>62.915</v>
      </c>
      <c r="F55" s="4">
        <v>105.1</v>
      </c>
      <c r="G55" s="3">
        <v>103.208</v>
      </c>
      <c r="H55" s="2">
        <v>5.87</v>
      </c>
      <c r="I55" s="2">
        <v>5.3</v>
      </c>
      <c r="J55" s="2">
        <v>4.75</v>
      </c>
      <c r="K55" s="2">
        <v>5.45</v>
      </c>
      <c r="L55" s="3">
        <v>6.19</v>
      </c>
      <c r="M55" s="3"/>
      <c r="N55" s="5">
        <f t="shared" si="14"/>
        <v>2.473774784885896</v>
      </c>
      <c r="O55" s="5">
        <f t="shared" si="15"/>
        <v>23.957971014492752</v>
      </c>
      <c r="P55" s="5">
        <f t="shared" si="16"/>
        <v>2.7586149353358365</v>
      </c>
      <c r="R55" s="2">
        <f t="shared" si="0"/>
        <v>23.97</v>
      </c>
      <c r="S55" s="3">
        <f t="shared" si="1"/>
        <v>3.4300000000000006</v>
      </c>
      <c r="T55" s="5">
        <f t="shared" si="2"/>
        <v>0.11514392991239049</v>
      </c>
      <c r="U55" s="5">
        <f t="shared" si="3"/>
        <v>0.14309553608677517</v>
      </c>
      <c r="V55" s="5">
        <f t="shared" si="4"/>
        <v>4.318255250403877</v>
      </c>
      <c r="W55" s="3">
        <f t="shared" si="8"/>
        <v>-9.701154058029726</v>
      </c>
      <c r="X55" s="3">
        <f t="shared" si="9"/>
        <v>-2.0826260870260063</v>
      </c>
      <c r="Y55" s="3">
        <f t="shared" si="17"/>
        <v>21.46781789638934</v>
      </c>
      <c r="Z55" s="3">
        <f t="shared" si="18"/>
        <v>9.684037751333596</v>
      </c>
      <c r="AA55" s="3">
        <f t="shared" si="10"/>
        <v>25.43292102759277</v>
      </c>
      <c r="AB55" s="3">
        <f t="shared" si="19"/>
        <v>-4.61350094698485</v>
      </c>
      <c r="AC55" s="3">
        <f t="shared" si="20"/>
        <v>9.858736838429172</v>
      </c>
      <c r="AD55" s="3">
        <f t="shared" si="21"/>
        <v>14.989059080962797</v>
      </c>
      <c r="AF55" s="5">
        <f t="shared" si="5"/>
        <v>26.742113014495</v>
      </c>
      <c r="AG55" s="5">
        <f t="shared" si="6"/>
        <v>232.24943802805984</v>
      </c>
      <c r="AH55" s="5">
        <f t="shared" si="7"/>
        <v>258.9915510425548</v>
      </c>
      <c r="AJ55" s="5">
        <f t="shared" si="11"/>
        <v>25.44444625546622</v>
      </c>
      <c r="AK55" s="5">
        <f t="shared" si="12"/>
        <v>220.97948432736428</v>
      </c>
      <c r="AL55" s="5">
        <f t="shared" si="13"/>
        <v>246.42393058283048</v>
      </c>
    </row>
    <row r="56" spans="1:38" ht="12.75">
      <c r="A56">
        <v>1919</v>
      </c>
      <c r="B56" s="2">
        <v>4.02</v>
      </c>
      <c r="C56" s="2">
        <v>31.01</v>
      </c>
      <c r="D56" s="3">
        <v>69.864</v>
      </c>
      <c r="E56" s="3">
        <v>65.477</v>
      </c>
      <c r="F56" s="4">
        <v>106.7</v>
      </c>
      <c r="G56" s="3">
        <v>104.514</v>
      </c>
      <c r="H56" s="2">
        <v>5.42</v>
      </c>
      <c r="I56" s="2">
        <v>6.47</v>
      </c>
      <c r="J56" s="2">
        <v>4.75</v>
      </c>
      <c r="K56" s="2">
        <v>5.4</v>
      </c>
      <c r="L56" s="3">
        <v>6.77</v>
      </c>
      <c r="M56" s="3"/>
      <c r="N56" s="5">
        <f t="shared" si="14"/>
        <v>2.252950661077072</v>
      </c>
      <c r="O56" s="5">
        <f t="shared" si="15"/>
        <v>17.379104477611943</v>
      </c>
      <c r="P56" s="5">
        <f t="shared" si="16"/>
        <v>2.588514264542423</v>
      </c>
      <c r="R56" s="2">
        <f t="shared" si="0"/>
        <v>26.990000000000002</v>
      </c>
      <c r="S56" s="3">
        <f t="shared" si="1"/>
        <v>2.75</v>
      </c>
      <c r="T56" s="5">
        <f t="shared" si="2"/>
        <v>0.1489440533530937</v>
      </c>
      <c r="U56" s="5">
        <f t="shared" si="3"/>
        <v>0.10188958873656909</v>
      </c>
      <c r="V56" s="5">
        <f t="shared" si="4"/>
        <v>4.5805022156573125</v>
      </c>
      <c r="W56" s="3">
        <f t="shared" si="8"/>
        <v>6.072984343130439</v>
      </c>
      <c r="X56" s="3">
        <f t="shared" si="9"/>
        <v>0.5690356896632717</v>
      </c>
      <c r="Y56" s="3">
        <f t="shared" si="17"/>
        <v>9.369951534733435</v>
      </c>
      <c r="Z56" s="3">
        <f t="shared" si="18"/>
        <v>16.011971567527116</v>
      </c>
      <c r="AA56" s="3">
        <f t="shared" si="10"/>
        <v>29.062792877225867</v>
      </c>
      <c r="AB56" s="3">
        <f t="shared" si="19"/>
        <v>14.272335630244616</v>
      </c>
      <c r="AC56" s="3">
        <f t="shared" si="20"/>
        <v>4.072160851943107</v>
      </c>
      <c r="AD56" s="3">
        <f t="shared" si="21"/>
        <v>1.5223596574690745</v>
      </c>
      <c r="AF56" s="5">
        <f t="shared" si="5"/>
        <v>38.46374648372466</v>
      </c>
      <c r="AG56" s="5">
        <f t="shared" si="6"/>
        <v>258.2429148248082</v>
      </c>
      <c r="AH56" s="5">
        <f t="shared" si="7"/>
        <v>296.70666130853283</v>
      </c>
      <c r="AJ56" s="5">
        <f t="shared" si="11"/>
        <v>36.04849717312527</v>
      </c>
      <c r="AK56" s="5">
        <f t="shared" si="12"/>
        <v>242.027099179764</v>
      </c>
      <c r="AL56" s="5">
        <f t="shared" si="13"/>
        <v>278.07559635288925</v>
      </c>
    </row>
    <row r="57" spans="1:38" ht="12.75">
      <c r="A57">
        <v>1920</v>
      </c>
      <c r="B57" s="2">
        <v>4.48</v>
      </c>
      <c r="C57" s="2">
        <v>34.8</v>
      </c>
      <c r="D57" s="3">
        <v>75.707</v>
      </c>
      <c r="E57" s="3">
        <v>62.208</v>
      </c>
      <c r="F57" s="4">
        <v>121.7</v>
      </c>
      <c r="G57" s="3">
        <v>106.461</v>
      </c>
      <c r="H57" s="2">
        <v>7.37</v>
      </c>
      <c r="I57" s="2">
        <v>7.79</v>
      </c>
      <c r="J57" s="2">
        <v>5.1</v>
      </c>
      <c r="K57" s="2">
        <v>6.01</v>
      </c>
      <c r="L57" s="3">
        <v>7.368</v>
      </c>
      <c r="M57" s="3"/>
      <c r="N57" s="5">
        <f t="shared" si="14"/>
        <v>2.1754885057471265</v>
      </c>
      <c r="O57" s="5">
        <f t="shared" si="15"/>
        <v>16.898883928571426</v>
      </c>
      <c r="P57" s="5">
        <f t="shared" si="16"/>
        <v>2.4969327176781</v>
      </c>
      <c r="R57" s="2">
        <f t="shared" si="0"/>
        <v>30.319999999999997</v>
      </c>
      <c r="S57" s="3">
        <f t="shared" si="1"/>
        <v>2.888</v>
      </c>
      <c r="T57" s="5">
        <f t="shared" si="2"/>
        <v>0.1477572559366755</v>
      </c>
      <c r="U57" s="5">
        <f t="shared" si="3"/>
        <v>0.09525065963060687</v>
      </c>
      <c r="V57" s="5">
        <f t="shared" si="4"/>
        <v>4.723127035830618</v>
      </c>
      <c r="W57" s="3">
        <f t="shared" si="8"/>
        <v>3.1137376090721647</v>
      </c>
      <c r="X57" s="3">
        <f t="shared" si="9"/>
        <v>0.2750391566063747</v>
      </c>
      <c r="Y57" s="3">
        <f t="shared" si="17"/>
        <v>8.833087149187602</v>
      </c>
      <c r="Z57" s="3">
        <f t="shared" si="18"/>
        <v>12.221863914866148</v>
      </c>
      <c r="AA57" s="3">
        <f t="shared" si="10"/>
        <v>28.594905505340996</v>
      </c>
      <c r="AB57" s="3">
        <f t="shared" si="19"/>
        <v>-1.609918819094347</v>
      </c>
      <c r="AC57" s="3">
        <f t="shared" si="20"/>
        <v>-4.992592818852426</v>
      </c>
      <c r="AD57" s="3">
        <f t="shared" si="21"/>
        <v>14.058106841611995</v>
      </c>
      <c r="AF57" s="5">
        <f t="shared" si="5"/>
        <v>42.0811376936155</v>
      </c>
      <c r="AG57" s="5">
        <f t="shared" si="6"/>
        <v>284.7991283192906</v>
      </c>
      <c r="AH57" s="5">
        <f t="shared" si="7"/>
        <v>326.88026601290613</v>
      </c>
      <c r="AJ57" s="5">
        <f t="shared" si="11"/>
        <v>34.57776310075226</v>
      </c>
      <c r="AK57" s="5">
        <f t="shared" si="12"/>
        <v>234.0173609854483</v>
      </c>
      <c r="AL57" s="5">
        <f t="shared" si="13"/>
        <v>268.5951240862006</v>
      </c>
    </row>
    <row r="58" spans="1:38" ht="12.75">
      <c r="A58">
        <v>1921</v>
      </c>
      <c r="B58" s="2">
        <v>4.04</v>
      </c>
      <c r="C58" s="2">
        <v>32.85</v>
      </c>
      <c r="D58" s="3">
        <v>61.793</v>
      </c>
      <c r="E58" s="3">
        <v>59.567</v>
      </c>
      <c r="F58" s="4">
        <v>103.7</v>
      </c>
      <c r="G58" s="3">
        <v>108.538</v>
      </c>
      <c r="H58" s="2">
        <v>6.53</v>
      </c>
      <c r="I58" s="2">
        <v>6</v>
      </c>
      <c r="J58" s="2">
        <v>5.17</v>
      </c>
      <c r="K58" s="2">
        <v>5.96</v>
      </c>
      <c r="L58" s="3">
        <v>6.679</v>
      </c>
      <c r="M58" s="3"/>
      <c r="N58" s="5">
        <f t="shared" si="14"/>
        <v>1.8810654490106544</v>
      </c>
      <c r="O58" s="5">
        <f t="shared" si="15"/>
        <v>15.29529702970297</v>
      </c>
      <c r="P58" s="5">
        <f t="shared" si="16"/>
        <v>2.1448455397431445</v>
      </c>
      <c r="R58" s="2">
        <f t="shared" si="0"/>
        <v>28.810000000000002</v>
      </c>
      <c r="S58" s="3">
        <f t="shared" si="1"/>
        <v>2.6390000000000002</v>
      </c>
      <c r="T58" s="5">
        <f t="shared" si="2"/>
        <v>0.14022908712252688</v>
      </c>
      <c r="U58" s="5">
        <f t="shared" si="3"/>
        <v>0.09160013884068031</v>
      </c>
      <c r="V58" s="5">
        <f t="shared" si="4"/>
        <v>4.91840095822728</v>
      </c>
      <c r="W58" s="3">
        <f t="shared" si="8"/>
        <v>4.134420287984497</v>
      </c>
      <c r="X58" s="3">
        <f t="shared" si="9"/>
        <v>-0.38661992106695414</v>
      </c>
      <c r="Y58" s="3">
        <f t="shared" si="17"/>
        <v>-9.351248642779586</v>
      </c>
      <c r="Z58" s="3">
        <f t="shared" si="18"/>
        <v>-5.603448275862055</v>
      </c>
      <c r="AA58" s="3">
        <f t="shared" si="10"/>
        <v>31.67791706846673</v>
      </c>
      <c r="AB58" s="3">
        <f t="shared" si="19"/>
        <v>10.781681242310404</v>
      </c>
      <c r="AC58" s="3">
        <f t="shared" si="20"/>
        <v>-4.245434670781889</v>
      </c>
      <c r="AD58" s="3">
        <f t="shared" si="21"/>
        <v>-14.790468364831554</v>
      </c>
      <c r="AF58" s="5">
        <f t="shared" si="5"/>
        <v>37.221986769610645</v>
      </c>
      <c r="AG58" s="5">
        <f t="shared" si="6"/>
        <v>265.4369898100205</v>
      </c>
      <c r="AH58" s="5">
        <f t="shared" si="7"/>
        <v>302.6589765796311</v>
      </c>
      <c r="AJ58" s="5">
        <f t="shared" si="11"/>
        <v>35.89391202469686</v>
      </c>
      <c r="AK58" s="5">
        <f t="shared" si="12"/>
        <v>255.96623896819722</v>
      </c>
      <c r="AL58" s="5">
        <f t="shared" si="13"/>
        <v>291.860150992894</v>
      </c>
    </row>
    <row r="59" spans="1:38" ht="12.75">
      <c r="A59">
        <v>1922</v>
      </c>
      <c r="B59" s="2">
        <v>3.69</v>
      </c>
      <c r="C59" s="2">
        <v>33.72</v>
      </c>
      <c r="D59" s="3">
        <v>62.996</v>
      </c>
      <c r="E59" s="3">
        <v>63.859</v>
      </c>
      <c r="F59" s="4">
        <v>98.6</v>
      </c>
      <c r="G59" s="3">
        <v>110.049</v>
      </c>
      <c r="H59" s="2">
        <v>4.42</v>
      </c>
      <c r="I59" s="2">
        <v>4.29</v>
      </c>
      <c r="J59" s="2">
        <v>4.71</v>
      </c>
      <c r="K59" s="2">
        <v>5.21</v>
      </c>
      <c r="L59" s="3">
        <v>6.358</v>
      </c>
      <c r="M59" s="3"/>
      <c r="N59" s="5">
        <f t="shared" si="14"/>
        <v>1.868208778173191</v>
      </c>
      <c r="O59" s="5">
        <f t="shared" si="15"/>
        <v>17.07208672086721</v>
      </c>
      <c r="P59" s="5">
        <f t="shared" si="16"/>
        <v>2.097768897768898</v>
      </c>
      <c r="R59" s="2">
        <f t="shared" si="0"/>
        <v>30.029999999999998</v>
      </c>
      <c r="S59" s="3">
        <f t="shared" si="1"/>
        <v>2.6679999999999997</v>
      </c>
      <c r="T59" s="5">
        <f t="shared" si="2"/>
        <v>0.12287712287712288</v>
      </c>
      <c r="U59" s="5">
        <f t="shared" si="3"/>
        <v>0.08884448884448884</v>
      </c>
      <c r="V59" s="5">
        <f t="shared" si="4"/>
        <v>5.303554576910978</v>
      </c>
      <c r="W59" s="3">
        <f t="shared" si="8"/>
        <v>7.830870682460933</v>
      </c>
      <c r="X59" s="3">
        <f t="shared" si="9"/>
        <v>-0.3763601570699152</v>
      </c>
      <c r="Y59" s="3">
        <f t="shared" si="17"/>
        <v>-4.80610869890703</v>
      </c>
      <c r="Z59" s="3">
        <f t="shared" si="18"/>
        <v>2.6484018264840037</v>
      </c>
      <c r="AA59" s="3">
        <f t="shared" si="10"/>
        <v>34.198782961460445</v>
      </c>
      <c r="AB59" s="3">
        <f t="shared" si="19"/>
        <v>7.957801920957319</v>
      </c>
      <c r="AC59" s="3">
        <f t="shared" si="20"/>
        <v>7.20533181123777</v>
      </c>
      <c r="AD59" s="3">
        <f t="shared" si="21"/>
        <v>-4.918032786885251</v>
      </c>
      <c r="AF59" s="5">
        <f t="shared" si="5"/>
        <v>33.53051822370035</v>
      </c>
      <c r="AG59" s="5">
        <f t="shared" si="6"/>
        <v>272.87844505629306</v>
      </c>
      <c r="AH59" s="5">
        <f t="shared" si="7"/>
        <v>306.40896327999343</v>
      </c>
      <c r="AJ59" s="5">
        <f t="shared" si="11"/>
        <v>34.006610774543965</v>
      </c>
      <c r="AK59" s="5">
        <f t="shared" si="12"/>
        <v>276.7529868725082</v>
      </c>
      <c r="AL59" s="5">
        <f t="shared" si="13"/>
        <v>310.7595976470522</v>
      </c>
    </row>
    <row r="60" spans="1:38" ht="12.75">
      <c r="A60">
        <v>1923</v>
      </c>
      <c r="B60" s="2">
        <v>3.96</v>
      </c>
      <c r="C60" s="2">
        <v>36.6</v>
      </c>
      <c r="D60" s="3">
        <v>74.095</v>
      </c>
      <c r="E60" s="3">
        <v>73.46</v>
      </c>
      <c r="F60" s="4">
        <v>100.9</v>
      </c>
      <c r="G60" s="3">
        <v>111.947</v>
      </c>
      <c r="H60" s="2">
        <v>4.97</v>
      </c>
      <c r="I60" s="2">
        <v>4.86</v>
      </c>
      <c r="J60" s="2">
        <v>4.61</v>
      </c>
      <c r="K60" s="2">
        <v>5.26</v>
      </c>
      <c r="L60" s="3">
        <v>6.726</v>
      </c>
      <c r="M60" s="3"/>
      <c r="N60" s="5">
        <f t="shared" si="14"/>
        <v>2.0244535519125684</v>
      </c>
      <c r="O60" s="5">
        <f t="shared" si="15"/>
        <v>18.710858585858585</v>
      </c>
      <c r="P60" s="5">
        <f t="shared" si="16"/>
        <v>2.2700674019607843</v>
      </c>
      <c r="R60" s="2">
        <f t="shared" si="0"/>
        <v>32.64</v>
      </c>
      <c r="S60" s="3">
        <f t="shared" si="1"/>
        <v>2.766</v>
      </c>
      <c r="T60" s="5">
        <f t="shared" si="2"/>
        <v>0.1213235294117647</v>
      </c>
      <c r="U60" s="5">
        <f t="shared" si="3"/>
        <v>0.08474264705882353</v>
      </c>
      <c r="V60" s="5">
        <f t="shared" si="4"/>
        <v>5.44157002676182</v>
      </c>
      <c r="W60" s="3">
        <f t="shared" si="8"/>
        <v>2.60231978099541</v>
      </c>
      <c r="X60" s="3">
        <f t="shared" si="9"/>
        <v>0.15062184325358813</v>
      </c>
      <c r="Y60" s="3">
        <f t="shared" si="17"/>
        <v>5.787983642654937</v>
      </c>
      <c r="Z60" s="3">
        <f t="shared" si="18"/>
        <v>8.540925266903932</v>
      </c>
      <c r="AA60" s="3">
        <f t="shared" si="10"/>
        <v>36.27353815659068</v>
      </c>
      <c r="AB60" s="3">
        <f t="shared" si="19"/>
        <v>6.066751549224247</v>
      </c>
      <c r="AC60" s="3">
        <f t="shared" si="20"/>
        <v>15.034685792135782</v>
      </c>
      <c r="AD60" s="3">
        <f t="shared" si="21"/>
        <v>2.332657200811372</v>
      </c>
      <c r="AF60" s="5">
        <f t="shared" si="5"/>
        <v>35.37388228358062</v>
      </c>
      <c r="AG60" s="5">
        <f t="shared" si="6"/>
        <v>291.56654488284636</v>
      </c>
      <c r="AH60" s="5">
        <f t="shared" si="7"/>
        <v>326.94042716642696</v>
      </c>
      <c r="AJ60" s="5">
        <f t="shared" si="11"/>
        <v>35.05835706995106</v>
      </c>
      <c r="AK60" s="5">
        <f t="shared" si="12"/>
        <v>288.96585221293</v>
      </c>
      <c r="AL60" s="5">
        <f t="shared" si="13"/>
        <v>324.02420928288103</v>
      </c>
    </row>
    <row r="61" spans="1:38" ht="12.75">
      <c r="A61">
        <v>1924</v>
      </c>
      <c r="B61" s="2">
        <v>3.96</v>
      </c>
      <c r="C61" s="2">
        <v>38.58</v>
      </c>
      <c r="D61" s="3">
        <v>75.235</v>
      </c>
      <c r="E61" s="3">
        <v>75.559</v>
      </c>
      <c r="F61" s="4">
        <v>99.6</v>
      </c>
      <c r="G61" s="3">
        <v>114.109</v>
      </c>
      <c r="H61" s="2">
        <v>3.9</v>
      </c>
      <c r="I61" s="2">
        <v>3.05</v>
      </c>
      <c r="J61" s="2">
        <v>4.66</v>
      </c>
      <c r="K61" s="2">
        <v>5.21</v>
      </c>
      <c r="L61" s="3">
        <v>6.913</v>
      </c>
      <c r="M61" s="3"/>
      <c r="N61" s="5">
        <f t="shared" si="14"/>
        <v>1.9501036806635563</v>
      </c>
      <c r="O61" s="5">
        <f t="shared" si="15"/>
        <v>18.998737373737374</v>
      </c>
      <c r="P61" s="5">
        <f t="shared" si="16"/>
        <v>2.1731658001155405</v>
      </c>
      <c r="R61" s="2">
        <f t="shared" si="0"/>
        <v>34.62</v>
      </c>
      <c r="S61" s="3">
        <f t="shared" si="1"/>
        <v>2.9530000000000003</v>
      </c>
      <c r="T61" s="5">
        <f t="shared" si="2"/>
        <v>0.11438474870017332</v>
      </c>
      <c r="U61" s="5">
        <f t="shared" si="3"/>
        <v>0.08529751588677066</v>
      </c>
      <c r="V61" s="5">
        <f t="shared" si="4"/>
        <v>5.580789816288152</v>
      </c>
      <c r="W61" s="3">
        <f t="shared" si="8"/>
        <v>2.5584489190003</v>
      </c>
      <c r="X61" s="3">
        <f t="shared" si="9"/>
        <v>0.07113142251755249</v>
      </c>
      <c r="Y61" s="3">
        <f t="shared" si="17"/>
        <v>2.7802557240559134</v>
      </c>
      <c r="Z61" s="3">
        <f t="shared" si="18"/>
        <v>5.40983606557377</v>
      </c>
      <c r="AA61" s="3">
        <f t="shared" si="10"/>
        <v>38.734939759036145</v>
      </c>
      <c r="AB61" s="3">
        <f t="shared" si="19"/>
        <v>6.785667259200734</v>
      </c>
      <c r="AC61" s="3">
        <f t="shared" si="20"/>
        <v>2.85733732643616</v>
      </c>
      <c r="AD61" s="3">
        <f t="shared" si="21"/>
        <v>-1.288404360753237</v>
      </c>
      <c r="AF61" s="5">
        <f t="shared" si="5"/>
        <v>34.7036605351024</v>
      </c>
      <c r="AG61" s="5">
        <f t="shared" si="6"/>
        <v>303.39412316294073</v>
      </c>
      <c r="AH61" s="5">
        <f t="shared" si="7"/>
        <v>338.0977836980431</v>
      </c>
      <c r="AJ61" s="5">
        <f t="shared" si="11"/>
        <v>34.84303266576546</v>
      </c>
      <c r="AK61" s="5">
        <f t="shared" si="12"/>
        <v>304.61257345676785</v>
      </c>
      <c r="AL61" s="5">
        <f t="shared" si="13"/>
        <v>339.4556061225332</v>
      </c>
    </row>
    <row r="62" spans="1:38" ht="12.75">
      <c r="A62">
        <v>1925</v>
      </c>
      <c r="B62" s="2">
        <v>3.96</v>
      </c>
      <c r="C62" s="2">
        <v>42.05</v>
      </c>
      <c r="D62" s="3">
        <v>78.602</v>
      </c>
      <c r="E62" s="3">
        <v>77.343</v>
      </c>
      <c r="F62" s="4">
        <v>101.6</v>
      </c>
      <c r="G62" s="3">
        <v>115.829</v>
      </c>
      <c r="H62" s="2">
        <v>4</v>
      </c>
      <c r="I62" s="2">
        <v>4.18</v>
      </c>
      <c r="J62" s="2">
        <v>4.5</v>
      </c>
      <c r="K62" s="2">
        <v>5.06</v>
      </c>
      <c r="L62" s="3">
        <v>7.098</v>
      </c>
      <c r="M62" s="3"/>
      <c r="N62" s="5">
        <f t="shared" si="14"/>
        <v>1.8692508917954818</v>
      </c>
      <c r="O62" s="5">
        <f t="shared" si="15"/>
        <v>19.8489898989899</v>
      </c>
      <c r="P62" s="5">
        <f t="shared" si="16"/>
        <v>2.0635862431084275</v>
      </c>
      <c r="R62" s="2">
        <f t="shared" si="0"/>
        <v>38.089999999999996</v>
      </c>
      <c r="S62" s="3">
        <f t="shared" si="1"/>
        <v>3.138</v>
      </c>
      <c r="T62" s="5">
        <f t="shared" si="2"/>
        <v>0.10396429509057496</v>
      </c>
      <c r="U62" s="5">
        <f t="shared" si="3"/>
        <v>0.08238382777631925</v>
      </c>
      <c r="V62" s="5">
        <f t="shared" si="4"/>
        <v>5.924204001127078</v>
      </c>
      <c r="W62" s="3">
        <f t="shared" si="8"/>
        <v>6.153505079812072</v>
      </c>
      <c r="X62" s="3">
        <f t="shared" si="9"/>
        <v>0.16467502383411392</v>
      </c>
      <c r="Y62" s="3">
        <f t="shared" si="17"/>
        <v>2.6761174598582294</v>
      </c>
      <c r="Z62" s="3">
        <f t="shared" si="18"/>
        <v>8.994297563504405</v>
      </c>
      <c r="AA62" s="3">
        <f t="shared" si="10"/>
        <v>41.387795275590555</v>
      </c>
      <c r="AB62" s="3">
        <f t="shared" si="19"/>
        <v>6.848740524852759</v>
      </c>
      <c r="AC62" s="3">
        <f t="shared" si="20"/>
        <v>2.3610688336267005</v>
      </c>
      <c r="AD62" s="3">
        <f t="shared" si="21"/>
        <v>2.008032128514059</v>
      </c>
      <c r="AF62" s="5">
        <f t="shared" si="5"/>
        <v>34.18832934757272</v>
      </c>
      <c r="AG62" s="5">
        <f t="shared" si="6"/>
        <v>328.84683455783954</v>
      </c>
      <c r="AH62" s="5">
        <f t="shared" si="7"/>
        <v>363.03516390541233</v>
      </c>
      <c r="AJ62" s="5">
        <f t="shared" si="11"/>
        <v>33.64993046020937</v>
      </c>
      <c r="AK62" s="5">
        <f t="shared" si="12"/>
        <v>323.6681442498421</v>
      </c>
      <c r="AL62" s="5">
        <f t="shared" si="13"/>
        <v>357.3180747100515</v>
      </c>
    </row>
    <row r="63" spans="1:38" ht="12.75">
      <c r="A63">
        <v>1926</v>
      </c>
      <c r="B63" s="2">
        <v>4</v>
      </c>
      <c r="C63" s="2">
        <v>43.68</v>
      </c>
      <c r="D63" s="3">
        <v>84.566</v>
      </c>
      <c r="E63" s="3">
        <v>82.807</v>
      </c>
      <c r="F63" s="4">
        <v>102.1</v>
      </c>
      <c r="G63" s="3">
        <v>117.397</v>
      </c>
      <c r="H63" s="2">
        <v>4.23</v>
      </c>
      <c r="I63" s="2">
        <v>4.5</v>
      </c>
      <c r="J63" s="2">
        <v>4.4</v>
      </c>
      <c r="K63" s="2">
        <v>4.91</v>
      </c>
      <c r="L63" s="3">
        <v>7.182</v>
      </c>
      <c r="M63" s="3"/>
      <c r="N63" s="5">
        <f t="shared" si="14"/>
        <v>1.9360347985347985</v>
      </c>
      <c r="O63" s="5">
        <f t="shared" si="15"/>
        <v>21.1415</v>
      </c>
      <c r="P63" s="5">
        <f t="shared" si="16"/>
        <v>2.1311995967741937</v>
      </c>
      <c r="R63" s="2">
        <f t="shared" si="0"/>
        <v>39.68</v>
      </c>
      <c r="S63" s="3">
        <f t="shared" si="1"/>
        <v>3.1820000000000004</v>
      </c>
      <c r="T63" s="5">
        <f t="shared" si="2"/>
        <v>0.10080645161290323</v>
      </c>
      <c r="U63" s="5">
        <f t="shared" si="3"/>
        <v>0.08019153225806452</v>
      </c>
      <c r="V63" s="5">
        <f t="shared" si="4"/>
        <v>6.0818713450292385</v>
      </c>
      <c r="W63" s="3">
        <f t="shared" si="8"/>
        <v>2.661409766985834</v>
      </c>
      <c r="X63" s="3">
        <f t="shared" si="9"/>
        <v>0.031495973573797006</v>
      </c>
      <c r="Y63" s="3">
        <f t="shared" si="17"/>
        <v>1.183431952662728</v>
      </c>
      <c r="Z63" s="3">
        <f t="shared" si="18"/>
        <v>3.8763376932223537</v>
      </c>
      <c r="AA63" s="3">
        <f t="shared" si="10"/>
        <v>42.78158667972576</v>
      </c>
      <c r="AB63" s="3">
        <f t="shared" si="19"/>
        <v>3.3676386839509354</v>
      </c>
      <c r="AC63" s="3">
        <f t="shared" si="20"/>
        <v>7.064634162109051</v>
      </c>
      <c r="AD63" s="3">
        <f t="shared" si="21"/>
        <v>0.49212598425196763</v>
      </c>
      <c r="AF63" s="5">
        <f t="shared" si="5"/>
        <v>34.072420930688175</v>
      </c>
      <c r="AG63" s="5">
        <f t="shared" si="6"/>
        <v>337.9984156324267</v>
      </c>
      <c r="AH63" s="5">
        <f t="shared" si="7"/>
        <v>372.0708365631149</v>
      </c>
      <c r="AJ63" s="5">
        <f t="shared" si="11"/>
        <v>33.37161697422936</v>
      </c>
      <c r="AK63" s="5">
        <f t="shared" si="12"/>
        <v>331.04644038435526</v>
      </c>
      <c r="AL63" s="5">
        <f t="shared" si="13"/>
        <v>364.41805735858463</v>
      </c>
    </row>
    <row r="64" spans="1:38" ht="12.75">
      <c r="A64">
        <v>1927</v>
      </c>
      <c r="B64" s="2">
        <v>3.98</v>
      </c>
      <c r="C64" s="2">
        <v>44.73</v>
      </c>
      <c r="D64" s="3">
        <v>83.104</v>
      </c>
      <c r="E64" s="3">
        <v>83.623</v>
      </c>
      <c r="F64" s="4">
        <v>99.4</v>
      </c>
      <c r="G64" s="3">
        <v>119.035</v>
      </c>
      <c r="H64" s="2">
        <v>4.02</v>
      </c>
      <c r="I64" s="2">
        <v>4.06</v>
      </c>
      <c r="J64" s="2">
        <v>4.3</v>
      </c>
      <c r="K64" s="2">
        <v>4.83</v>
      </c>
      <c r="L64" s="3">
        <v>7.214</v>
      </c>
      <c r="M64" s="3"/>
      <c r="N64" s="5">
        <f t="shared" si="14"/>
        <v>1.8579029733959314</v>
      </c>
      <c r="O64" s="5">
        <f t="shared" si="15"/>
        <v>20.88040201005025</v>
      </c>
      <c r="P64" s="5">
        <f t="shared" si="16"/>
        <v>2.039361963190184</v>
      </c>
      <c r="R64" s="2">
        <f t="shared" si="0"/>
        <v>40.75</v>
      </c>
      <c r="S64" s="3">
        <f t="shared" si="1"/>
        <v>3.2340000000000004</v>
      </c>
      <c r="T64" s="5">
        <f t="shared" si="2"/>
        <v>0.09766871165644171</v>
      </c>
      <c r="U64" s="5">
        <f t="shared" si="3"/>
        <v>0.07936196319018406</v>
      </c>
      <c r="V64" s="5">
        <f t="shared" si="4"/>
        <v>6.200443581924036</v>
      </c>
      <c r="W64" s="3">
        <f t="shared" si="8"/>
        <v>1.9496012027894638</v>
      </c>
      <c r="X64" s="3">
        <f t="shared" si="9"/>
        <v>0.008686610761523647</v>
      </c>
      <c r="Y64" s="3">
        <f t="shared" si="17"/>
        <v>0.4455583402951824</v>
      </c>
      <c r="Z64" s="3">
        <f t="shared" si="18"/>
        <v>2.4038461538461453</v>
      </c>
      <c r="AA64" s="3">
        <f t="shared" si="10"/>
        <v>45</v>
      </c>
      <c r="AB64" s="3">
        <f t="shared" si="19"/>
        <v>5.185439560439553</v>
      </c>
      <c r="AC64" s="3">
        <f t="shared" si="20"/>
        <v>0.9854239375898244</v>
      </c>
      <c r="AD64" s="3">
        <f t="shared" si="21"/>
        <v>-2.6444662095984173</v>
      </c>
      <c r="AF64" s="5">
        <f t="shared" si="5"/>
        <v>33.435544167681776</v>
      </c>
      <c r="AG64" s="5">
        <f t="shared" si="6"/>
        <v>342.3362876464905</v>
      </c>
      <c r="AH64" s="5">
        <f t="shared" si="7"/>
        <v>375.7718318141723</v>
      </c>
      <c r="AJ64" s="5">
        <f t="shared" si="11"/>
        <v>33.63736837794947</v>
      </c>
      <c r="AK64" s="5">
        <f t="shared" si="12"/>
        <v>344.4027038697088</v>
      </c>
      <c r="AL64" s="5">
        <f t="shared" si="13"/>
        <v>378.0400722476582</v>
      </c>
    </row>
    <row r="65" spans="1:38" ht="12.75">
      <c r="A65">
        <v>1928</v>
      </c>
      <c r="B65" s="2">
        <v>3.89</v>
      </c>
      <c r="C65" s="2">
        <v>46.42</v>
      </c>
      <c r="D65" s="3">
        <v>84.98</v>
      </c>
      <c r="E65" s="3">
        <v>84.918</v>
      </c>
      <c r="F65" s="4">
        <v>100.1</v>
      </c>
      <c r="G65" s="3">
        <v>120.509</v>
      </c>
      <c r="H65" s="2">
        <v>4.84</v>
      </c>
      <c r="I65" s="2">
        <v>6.01</v>
      </c>
      <c r="J65" s="2">
        <v>4.05</v>
      </c>
      <c r="K65" s="2">
        <v>4.88</v>
      </c>
      <c r="L65" s="3">
        <v>7.169</v>
      </c>
      <c r="M65" s="3"/>
      <c r="N65" s="5">
        <f t="shared" si="14"/>
        <v>1.8306764325721672</v>
      </c>
      <c r="O65" s="5">
        <f t="shared" si="15"/>
        <v>21.845758354755784</v>
      </c>
      <c r="P65" s="5">
        <f t="shared" si="16"/>
        <v>1.9981189748412886</v>
      </c>
      <c r="R65" s="2">
        <f t="shared" si="0"/>
        <v>42.53</v>
      </c>
      <c r="S65" s="3">
        <f t="shared" si="1"/>
        <v>3.2789999999999995</v>
      </c>
      <c r="T65" s="5">
        <f t="shared" si="2"/>
        <v>0.09146484834234658</v>
      </c>
      <c r="U65" s="5">
        <f t="shared" si="3"/>
        <v>0.0770985186926875</v>
      </c>
      <c r="V65" s="5">
        <f t="shared" si="4"/>
        <v>6.475101129864695</v>
      </c>
      <c r="W65" s="3">
        <f t="shared" si="8"/>
        <v>4.429643529720351</v>
      </c>
      <c r="X65" s="3">
        <f t="shared" si="9"/>
        <v>-0.027631544058416915</v>
      </c>
      <c r="Y65" s="3">
        <f t="shared" si="17"/>
        <v>-0.6237870806764745</v>
      </c>
      <c r="Z65" s="3">
        <f t="shared" si="18"/>
        <v>3.778224904985472</v>
      </c>
      <c r="AA65" s="3">
        <f t="shared" si="10"/>
        <v>46.37362637362638</v>
      </c>
      <c r="AB65" s="3">
        <f t="shared" si="19"/>
        <v>3.052503052503064</v>
      </c>
      <c r="AC65" s="3">
        <f t="shared" si="20"/>
        <v>1.5486170072826821</v>
      </c>
      <c r="AD65" s="3">
        <f t="shared" si="21"/>
        <v>0.7042253521126751</v>
      </c>
      <c r="AF65" s="5">
        <f t="shared" si="5"/>
        <v>32.27974674090732</v>
      </c>
      <c r="AG65" s="5">
        <f t="shared" si="6"/>
        <v>352.91969894364735</v>
      </c>
      <c r="AH65" s="5">
        <f t="shared" si="7"/>
        <v>385.1994456845547</v>
      </c>
      <c r="AJ65" s="5">
        <f t="shared" si="11"/>
        <v>32.24749924166566</v>
      </c>
      <c r="AK65" s="5">
        <f t="shared" si="12"/>
        <v>352.56713181183557</v>
      </c>
      <c r="AL65" s="5">
        <f t="shared" si="13"/>
        <v>384.81463105350116</v>
      </c>
    </row>
    <row r="66" spans="1:38" ht="12.75">
      <c r="A66">
        <v>1929</v>
      </c>
      <c r="B66" s="2">
        <v>3.9</v>
      </c>
      <c r="C66" s="2">
        <v>46.6</v>
      </c>
      <c r="D66" s="3">
        <v>90.32</v>
      </c>
      <c r="E66" s="3">
        <v>90.308</v>
      </c>
      <c r="F66" s="4">
        <v>100</v>
      </c>
      <c r="G66" s="3">
        <v>121.767</v>
      </c>
      <c r="H66" s="2">
        <v>5.78</v>
      </c>
      <c r="I66" s="2">
        <v>7.67</v>
      </c>
      <c r="J66" s="2">
        <v>4.42</v>
      </c>
      <c r="K66" s="2">
        <v>5.04</v>
      </c>
      <c r="L66" s="3">
        <v>7.159</v>
      </c>
      <c r="M66" s="3"/>
      <c r="N66" s="5">
        <f t="shared" si="14"/>
        <v>1.9381974248927036</v>
      </c>
      <c r="O66" s="5">
        <f t="shared" si="15"/>
        <v>23.15897435897436</v>
      </c>
      <c r="P66" s="5">
        <f t="shared" si="16"/>
        <v>2.115222482435597</v>
      </c>
      <c r="R66" s="2">
        <f t="shared" si="0"/>
        <v>42.7</v>
      </c>
      <c r="S66" s="3">
        <f t="shared" si="1"/>
        <v>3.259</v>
      </c>
      <c r="T66" s="5">
        <f t="shared" si="2"/>
        <v>0.09133489461358313</v>
      </c>
      <c r="U66" s="5">
        <f t="shared" si="3"/>
        <v>0.0763231850117096</v>
      </c>
      <c r="V66" s="5">
        <f t="shared" si="4"/>
        <v>6.509289006844531</v>
      </c>
      <c r="W66" s="3">
        <f t="shared" si="8"/>
        <v>0.5279898536588501</v>
      </c>
      <c r="X66" s="3">
        <f t="shared" si="9"/>
        <v>-0.000736490240840874</v>
      </c>
      <c r="Y66" s="3">
        <f t="shared" si="17"/>
        <v>-0.13948946854511757</v>
      </c>
      <c r="Z66" s="3">
        <f t="shared" si="18"/>
        <v>0.38776389487289453</v>
      </c>
      <c r="AA66" s="3">
        <f t="shared" si="10"/>
        <v>46.6</v>
      </c>
      <c r="AB66" s="3">
        <f t="shared" si="19"/>
        <v>0.4881516587677659</v>
      </c>
      <c r="AC66" s="3">
        <f t="shared" si="20"/>
        <v>6.3472997479921744</v>
      </c>
      <c r="AD66" s="3">
        <f t="shared" si="21"/>
        <v>-0.09990009990009652</v>
      </c>
      <c r="AF66" s="5">
        <f t="shared" si="5"/>
        <v>32.02838207396093</v>
      </c>
      <c r="AG66" s="5">
        <f t="shared" si="6"/>
        <v>350.6697216815722</v>
      </c>
      <c r="AH66" s="5">
        <f t="shared" si="7"/>
        <v>382.6981037555331</v>
      </c>
      <c r="AJ66" s="5">
        <f t="shared" si="11"/>
        <v>32.02838207396093</v>
      </c>
      <c r="AK66" s="5">
        <f t="shared" si="12"/>
        <v>350.6697216815722</v>
      </c>
      <c r="AL66" s="5">
        <f t="shared" si="13"/>
        <v>382.6981037555331</v>
      </c>
    </row>
    <row r="67" spans="1:38" ht="12.75">
      <c r="A67">
        <v>1930</v>
      </c>
      <c r="B67" s="2">
        <v>3.73</v>
      </c>
      <c r="C67" s="2">
        <v>45.73</v>
      </c>
      <c r="D67" s="3">
        <v>76.862</v>
      </c>
      <c r="E67" s="3">
        <v>80.483</v>
      </c>
      <c r="F67" s="4">
        <v>95.5</v>
      </c>
      <c r="G67" s="3">
        <v>123.077</v>
      </c>
      <c r="H67" s="2">
        <v>3.55</v>
      </c>
      <c r="I67" s="2">
        <v>2.97</v>
      </c>
      <c r="J67" s="2">
        <v>4.4</v>
      </c>
      <c r="K67" s="2">
        <v>4.87</v>
      </c>
      <c r="L67" s="3">
        <v>6.949</v>
      </c>
      <c r="M67" s="3"/>
      <c r="N67" s="5">
        <f t="shared" si="14"/>
        <v>1.680778482396676</v>
      </c>
      <c r="O67" s="5">
        <f t="shared" si="15"/>
        <v>20.606434316353887</v>
      </c>
      <c r="P67" s="5">
        <f t="shared" si="16"/>
        <v>1.830047619047619</v>
      </c>
      <c r="R67" s="2">
        <f t="shared" si="0"/>
        <v>42</v>
      </c>
      <c r="S67" s="3">
        <f t="shared" si="1"/>
        <v>3.219</v>
      </c>
      <c r="T67" s="5">
        <f t="shared" si="2"/>
        <v>0.08880952380952381</v>
      </c>
      <c r="U67" s="5">
        <f t="shared" si="3"/>
        <v>0.07664285714285714</v>
      </c>
      <c r="V67" s="5">
        <f t="shared" si="4"/>
        <v>6.580802993236437</v>
      </c>
      <c r="W67" s="3">
        <f t="shared" si="8"/>
        <v>1.0986451257074092</v>
      </c>
      <c r="X67" s="3">
        <f t="shared" si="9"/>
        <v>-0.03222733292339095</v>
      </c>
      <c r="Y67" s="3">
        <f t="shared" si="17"/>
        <v>-2.9333705824835854</v>
      </c>
      <c r="Z67" s="3">
        <f t="shared" si="18"/>
        <v>-1.866952789699583</v>
      </c>
      <c r="AA67" s="3">
        <f t="shared" si="10"/>
        <v>47.8848167539267</v>
      </c>
      <c r="AB67" s="3">
        <f t="shared" si="19"/>
        <v>2.7571174976967816</v>
      </c>
      <c r="AC67" s="3">
        <f t="shared" si="20"/>
        <v>-10.879434823050005</v>
      </c>
      <c r="AD67" s="3">
        <f t="shared" si="21"/>
        <v>-4.5000000000000036</v>
      </c>
      <c r="AF67" s="5">
        <f t="shared" si="5"/>
        <v>30.30623105860559</v>
      </c>
      <c r="AG67" s="5">
        <f t="shared" si="6"/>
        <v>341.2497867188833</v>
      </c>
      <c r="AH67" s="5">
        <f t="shared" si="7"/>
        <v>371.5560177774889</v>
      </c>
      <c r="AJ67" s="5">
        <f t="shared" si="11"/>
        <v>31.73427335979643</v>
      </c>
      <c r="AK67" s="5">
        <f t="shared" si="12"/>
        <v>357.3296196009249</v>
      </c>
      <c r="AL67" s="5">
        <f t="shared" si="13"/>
        <v>389.0638929607214</v>
      </c>
    </row>
    <row r="68" spans="1:38" ht="12.75">
      <c r="A68">
        <v>1931</v>
      </c>
      <c r="B68" s="2">
        <v>4.16</v>
      </c>
      <c r="C68" s="2">
        <v>42.69</v>
      </c>
      <c r="D68" s="3">
        <v>61.733</v>
      </c>
      <c r="E68" s="3">
        <v>73.508</v>
      </c>
      <c r="F68" s="4">
        <v>84</v>
      </c>
      <c r="G68" s="3">
        <v>124.04</v>
      </c>
      <c r="H68" s="2">
        <v>2.63</v>
      </c>
      <c r="I68" s="2">
        <v>1.77</v>
      </c>
      <c r="J68" s="2">
        <v>4.1</v>
      </c>
      <c r="K68" s="2">
        <v>4.79</v>
      </c>
      <c r="L68" s="3">
        <v>7.302</v>
      </c>
      <c r="M68" s="3"/>
      <c r="N68" s="5">
        <f t="shared" si="14"/>
        <v>1.4460763644881705</v>
      </c>
      <c r="O68" s="5">
        <f t="shared" si="15"/>
        <v>14.83966346153846</v>
      </c>
      <c r="P68" s="5">
        <f t="shared" si="16"/>
        <v>1.602206073189722</v>
      </c>
      <c r="R68" s="2">
        <f t="shared" si="0"/>
        <v>38.53</v>
      </c>
      <c r="S68" s="3">
        <f t="shared" si="1"/>
        <v>3.1419999999999995</v>
      </c>
      <c r="T68" s="5">
        <f t="shared" si="2"/>
        <v>0.10796781728523229</v>
      </c>
      <c r="U68" s="5">
        <f t="shared" si="3"/>
        <v>0.08154684661302879</v>
      </c>
      <c r="V68" s="5">
        <f t="shared" si="4"/>
        <v>5.846343467543139</v>
      </c>
      <c r="W68" s="3">
        <f t="shared" si="8"/>
        <v>-11.160636877416852</v>
      </c>
      <c r="X68" s="3">
        <f t="shared" si="9"/>
        <v>-0.5669455774540438</v>
      </c>
      <c r="Y68" s="3">
        <f t="shared" si="17"/>
        <v>5.079867606849908</v>
      </c>
      <c r="Z68" s="3">
        <f t="shared" si="18"/>
        <v>-6.647714848020991</v>
      </c>
      <c r="AA68" s="3">
        <f t="shared" si="10"/>
        <v>50.82142857142857</v>
      </c>
      <c r="AB68" s="3">
        <f t="shared" si="19"/>
        <v>6.132657523976137</v>
      </c>
      <c r="AC68" s="3">
        <f t="shared" si="20"/>
        <v>-8.666426450306286</v>
      </c>
      <c r="AD68" s="3">
        <f t="shared" si="21"/>
        <v>-12.041884816753923</v>
      </c>
      <c r="AF68" s="5">
        <f t="shared" si="5"/>
        <v>33.537568526281845</v>
      </c>
      <c r="AG68" s="5">
        <f t="shared" si="6"/>
        <v>310.62560464366334</v>
      </c>
      <c r="AH68" s="5">
        <f t="shared" si="7"/>
        <v>344.16317316994514</v>
      </c>
      <c r="AJ68" s="5">
        <f t="shared" si="11"/>
        <v>39.92567681700219</v>
      </c>
      <c r="AK68" s="5">
        <f t="shared" si="12"/>
        <v>369.79238648055156</v>
      </c>
      <c r="AL68" s="5">
        <f t="shared" si="13"/>
        <v>409.7180632975537</v>
      </c>
    </row>
    <row r="69" spans="1:38" ht="12.75">
      <c r="A69">
        <v>1932</v>
      </c>
      <c r="B69" s="2">
        <v>4.92</v>
      </c>
      <c r="C69" s="2">
        <v>36.05</v>
      </c>
      <c r="D69" s="3">
        <v>44.773</v>
      </c>
      <c r="E69" s="3">
        <v>60.285</v>
      </c>
      <c r="F69" s="4">
        <v>74.3</v>
      </c>
      <c r="G69" s="3">
        <v>124.84</v>
      </c>
      <c r="H69" s="2">
        <v>2.72</v>
      </c>
      <c r="I69" s="2">
        <v>2.05</v>
      </c>
      <c r="J69" s="2">
        <v>4.7</v>
      </c>
      <c r="K69" s="2">
        <v>5.58</v>
      </c>
      <c r="L69" s="3">
        <v>7.777</v>
      </c>
      <c r="M69" s="3"/>
      <c r="N69" s="5">
        <f aca="true" t="shared" si="22" ref="N69:N112">D69/C69</f>
        <v>1.241969486823856</v>
      </c>
      <c r="O69" s="5">
        <f t="shared" si="15"/>
        <v>9.100203252032522</v>
      </c>
      <c r="P69" s="5">
        <f t="shared" si="16"/>
        <v>1.438258914230646</v>
      </c>
      <c r="R69" s="2">
        <f aca="true" t="shared" si="23" ref="R69:R112">C69-B69</f>
        <v>31.129999999999995</v>
      </c>
      <c r="S69" s="3">
        <f aca="true" t="shared" si="24" ref="S69:S112">L69-B69</f>
        <v>2.857</v>
      </c>
      <c r="T69" s="5">
        <f aca="true" t="shared" si="25" ref="T69:T112">B69/R69</f>
        <v>0.15804690009637007</v>
      </c>
      <c r="U69" s="5">
        <f aca="true" t="shared" si="26" ref="U69:U112">S69/R69</f>
        <v>0.09177642145840027</v>
      </c>
      <c r="V69" s="5">
        <f aca="true" t="shared" si="27" ref="V69:V112">(1+T69)/(T69+U69)</f>
        <v>4.635463546354635</v>
      </c>
      <c r="W69" s="3">
        <f t="shared" si="8"/>
        <v>-20.71174791407463</v>
      </c>
      <c r="X69" s="3">
        <f t="shared" si="9"/>
        <v>-1.347313100408855</v>
      </c>
      <c r="Y69" s="3">
        <f t="shared" si="17"/>
        <v>6.505067104902773</v>
      </c>
      <c r="Z69" s="3">
        <f t="shared" si="18"/>
        <v>-15.553993909580699</v>
      </c>
      <c r="AA69" s="3">
        <f aca="true" t="shared" si="28" ref="AA69:AA112">100*C69/F69</f>
        <v>48.51951547779273</v>
      </c>
      <c r="AB69" s="3">
        <f t="shared" si="19"/>
        <v>-4.5294143796067114</v>
      </c>
      <c r="AC69" s="3">
        <f t="shared" si="20"/>
        <v>-17.988518256516294</v>
      </c>
      <c r="AD69" s="3">
        <f t="shared" si="21"/>
        <v>-11.547619047619051</v>
      </c>
      <c r="AF69" s="5">
        <f aca="true" t="shared" si="29" ref="AF69:AF112">1000*B69/G69</f>
        <v>39.410445370073695</v>
      </c>
      <c r="AG69" s="5">
        <f aca="true" t="shared" si="30" ref="AG69:AG112">1000*R69/G69</f>
        <v>249.35917975008007</v>
      </c>
      <c r="AH69" s="5">
        <f aca="true" t="shared" si="31" ref="AH69:AH112">1000*C69/G69</f>
        <v>288.76962512015376</v>
      </c>
      <c r="AJ69" s="5">
        <f aca="true" t="shared" si="32" ref="AJ69:AJ112">100*AF69/$F69</f>
        <v>53.04232216699017</v>
      </c>
      <c r="AK69" s="5">
        <f aca="true" t="shared" si="33" ref="AK69:AK112">100*AG69/$F69</f>
        <v>335.6112782639032</v>
      </c>
      <c r="AL69" s="5">
        <f aca="true" t="shared" si="34" ref="AL69:AL112">100*AH69/$F69</f>
        <v>388.6536004308934</v>
      </c>
    </row>
    <row r="70" spans="1:38" ht="12.75">
      <c r="A70">
        <v>1933</v>
      </c>
      <c r="B70" s="2">
        <v>5.09</v>
      </c>
      <c r="C70" s="2">
        <v>32.22</v>
      </c>
      <c r="D70" s="3">
        <v>42.65</v>
      </c>
      <c r="E70" s="3">
        <v>58.205</v>
      </c>
      <c r="F70" s="4">
        <v>73.3</v>
      </c>
      <c r="G70" s="3">
        <v>125.579</v>
      </c>
      <c r="H70" s="2">
        <v>1.67</v>
      </c>
      <c r="I70" s="2">
        <v>1.16</v>
      </c>
      <c r="J70" s="2">
        <v>4.15</v>
      </c>
      <c r="K70" s="2">
        <v>4.98</v>
      </c>
      <c r="L70" s="3">
        <v>8.151</v>
      </c>
      <c r="M70" s="3"/>
      <c r="N70" s="5">
        <f t="shared" si="22"/>
        <v>1.323711980136561</v>
      </c>
      <c r="O70" s="5">
        <f t="shared" si="15"/>
        <v>8.379174852652259</v>
      </c>
      <c r="P70" s="5">
        <f t="shared" si="16"/>
        <v>1.5720604496866937</v>
      </c>
      <c r="R70" s="2">
        <f t="shared" si="23"/>
        <v>27.13</v>
      </c>
      <c r="S70" s="3">
        <f t="shared" si="24"/>
        <v>3.061</v>
      </c>
      <c r="T70" s="5">
        <f t="shared" si="25"/>
        <v>0.18761518614080355</v>
      </c>
      <c r="U70" s="5">
        <f t="shared" si="26"/>
        <v>0.11282712863988205</v>
      </c>
      <c r="V70" s="5">
        <f t="shared" si="27"/>
        <v>3.9528892160471103</v>
      </c>
      <c r="W70" s="3">
        <f aca="true" t="shared" si="35" ref="W70:W112">100*((V70/V69)-1)</f>
        <v>-14.725050115954563</v>
      </c>
      <c r="X70" s="3">
        <f aca="true" t="shared" si="36" ref="X70:X112">W70*Y70/100</f>
        <v>-0.708135366255239</v>
      </c>
      <c r="Y70" s="3">
        <f t="shared" si="17"/>
        <v>4.8090523338047975</v>
      </c>
      <c r="Z70" s="3">
        <f t="shared" si="18"/>
        <v>-10.62413314840499</v>
      </c>
      <c r="AA70" s="3">
        <f t="shared" si="28"/>
        <v>43.956343792633014</v>
      </c>
      <c r="AB70" s="3">
        <f t="shared" si="19"/>
        <v>-9.404817093130847</v>
      </c>
      <c r="AC70" s="3">
        <f t="shared" si="20"/>
        <v>-3.4502778468939233</v>
      </c>
      <c r="AD70" s="3">
        <f t="shared" si="21"/>
        <v>-1.3458950201884257</v>
      </c>
      <c r="AF70" s="5">
        <f t="shared" si="29"/>
        <v>40.53225459670805</v>
      </c>
      <c r="AG70" s="5">
        <f t="shared" si="30"/>
        <v>216.03930593490952</v>
      </c>
      <c r="AH70" s="5">
        <f t="shared" si="31"/>
        <v>256.57156053161754</v>
      </c>
      <c r="AJ70" s="5">
        <f t="shared" si="32"/>
        <v>55.29639099141617</v>
      </c>
      <c r="AK70" s="5">
        <f t="shared" si="33"/>
        <v>294.7330231035601</v>
      </c>
      <c r="AL70" s="5">
        <f t="shared" si="34"/>
        <v>350.0294140949762</v>
      </c>
    </row>
    <row r="71" spans="1:38" ht="12.75">
      <c r="A71">
        <v>1934</v>
      </c>
      <c r="B71" s="2">
        <v>4.63</v>
      </c>
      <c r="C71" s="2">
        <v>34.36</v>
      </c>
      <c r="D71" s="3">
        <v>50.341</v>
      </c>
      <c r="E71" s="3">
        <v>64.42</v>
      </c>
      <c r="F71" s="4">
        <v>78.1</v>
      </c>
      <c r="G71" s="3">
        <v>126.374</v>
      </c>
      <c r="H71" s="2">
        <v>0.88</v>
      </c>
      <c r="I71" s="2">
        <v>1</v>
      </c>
      <c r="J71" s="2">
        <v>3.99</v>
      </c>
      <c r="K71" s="2">
        <v>4.28</v>
      </c>
      <c r="L71" s="3">
        <v>9.086</v>
      </c>
      <c r="M71" s="3"/>
      <c r="N71" s="5">
        <f t="shared" si="22"/>
        <v>1.465104772991851</v>
      </c>
      <c r="O71" s="5">
        <f aca="true" t="shared" si="37" ref="O71:O112">D71/B71</f>
        <v>10.872786177105832</v>
      </c>
      <c r="P71" s="5">
        <f aca="true" t="shared" si="38" ref="P71:P112">D71/R71</f>
        <v>1.693272788429196</v>
      </c>
      <c r="R71" s="2">
        <f t="shared" si="23"/>
        <v>29.73</v>
      </c>
      <c r="S71" s="3">
        <f t="shared" si="24"/>
        <v>4.456</v>
      </c>
      <c r="T71" s="5">
        <f t="shared" si="25"/>
        <v>0.15573494786411032</v>
      </c>
      <c r="U71" s="5">
        <f t="shared" si="26"/>
        <v>0.14988227379751096</v>
      </c>
      <c r="V71" s="5">
        <f t="shared" si="27"/>
        <v>3.781642086726832</v>
      </c>
      <c r="W71" s="3">
        <f t="shared" si="35"/>
        <v>-4.332201586249496</v>
      </c>
      <c r="X71" s="3">
        <f t="shared" si="36"/>
        <v>-0.49694620085183183</v>
      </c>
      <c r="Y71" s="3">
        <f t="shared" si="17"/>
        <v>11.47098515519569</v>
      </c>
      <c r="Z71" s="3">
        <f t="shared" si="18"/>
        <v>6.641837368094361</v>
      </c>
      <c r="AA71" s="3">
        <f t="shared" si="28"/>
        <v>43.99487836107555</v>
      </c>
      <c r="AB71" s="3">
        <f t="shared" si="19"/>
        <v>0.08766554521533187</v>
      </c>
      <c r="AC71" s="3">
        <f t="shared" si="20"/>
        <v>10.67777682329698</v>
      </c>
      <c r="AD71" s="3">
        <f t="shared" si="21"/>
        <v>6.548431105047747</v>
      </c>
      <c r="AF71" s="5">
        <f t="shared" si="29"/>
        <v>36.63728298542422</v>
      </c>
      <c r="AG71" s="5">
        <f t="shared" si="30"/>
        <v>235.254087074873</v>
      </c>
      <c r="AH71" s="5">
        <f t="shared" si="31"/>
        <v>271.8913700602972</v>
      </c>
      <c r="AJ71" s="5">
        <f t="shared" si="32"/>
        <v>46.91073365611296</v>
      </c>
      <c r="AK71" s="5">
        <f t="shared" si="33"/>
        <v>301.2216223749975</v>
      </c>
      <c r="AL71" s="5">
        <f t="shared" si="34"/>
        <v>348.1323560311104</v>
      </c>
    </row>
    <row r="72" spans="1:38" ht="12.75">
      <c r="A72">
        <v>1935</v>
      </c>
      <c r="B72" s="2">
        <v>4.8</v>
      </c>
      <c r="C72" s="2">
        <v>39.07</v>
      </c>
      <c r="D72" s="3">
        <v>58.165</v>
      </c>
      <c r="E72" s="3">
        <v>75.393</v>
      </c>
      <c r="F72" s="4">
        <v>77.1</v>
      </c>
      <c r="G72" s="3">
        <v>127.25</v>
      </c>
      <c r="H72" s="2">
        <v>0.75</v>
      </c>
      <c r="I72" s="2">
        <v>0.56</v>
      </c>
      <c r="J72" s="2">
        <v>3.5</v>
      </c>
      <c r="K72" s="2">
        <v>3.73</v>
      </c>
      <c r="L72" s="3">
        <v>10.644</v>
      </c>
      <c r="M72" s="3"/>
      <c r="N72" s="5">
        <f t="shared" si="22"/>
        <v>1.4887381622728435</v>
      </c>
      <c r="O72" s="5">
        <f t="shared" si="37"/>
        <v>12.117708333333333</v>
      </c>
      <c r="P72" s="5">
        <f t="shared" si="38"/>
        <v>1.6972570761599064</v>
      </c>
      <c r="R72" s="2">
        <f t="shared" si="23"/>
        <v>34.27</v>
      </c>
      <c r="S72" s="3">
        <f t="shared" si="24"/>
        <v>5.844</v>
      </c>
      <c r="T72" s="5">
        <f t="shared" si="25"/>
        <v>0.1400641960898745</v>
      </c>
      <c r="U72" s="5">
        <f t="shared" si="26"/>
        <v>0.17052815873942223</v>
      </c>
      <c r="V72" s="5">
        <f t="shared" si="27"/>
        <v>3.6706125516723045</v>
      </c>
      <c r="W72" s="3">
        <f t="shared" si="35"/>
        <v>-2.9360138402370173</v>
      </c>
      <c r="X72" s="3">
        <f t="shared" si="36"/>
        <v>-0.5034459127326955</v>
      </c>
      <c r="Y72" s="3">
        <f aca="true" t="shared" si="39" ref="Y72:Y112">100*((L72/L71)-1)</f>
        <v>17.147259520140867</v>
      </c>
      <c r="Z72" s="3">
        <f aca="true" t="shared" si="40" ref="Z72:Z112">100*((C72/C71)-1)</f>
        <v>13.707799767171135</v>
      </c>
      <c r="AA72" s="3">
        <f t="shared" si="28"/>
        <v>50.67444876783399</v>
      </c>
      <c r="AB72" s="3">
        <f aca="true" t="shared" si="41" ref="AB72:AB112">100*((AA72/AA71)-1)</f>
        <v>15.182609102672707</v>
      </c>
      <c r="AC72" s="3">
        <f aca="true" t="shared" si="42" ref="AC72:AC112">100*((E72/E71)-1)</f>
        <v>17.03352995963987</v>
      </c>
      <c r="AD72" s="3">
        <f aca="true" t="shared" si="43" ref="AD72:AD112">100*((F72/F71)-1)</f>
        <v>-1.2804097311139517</v>
      </c>
      <c r="AF72" s="5">
        <f t="shared" si="29"/>
        <v>37.721021611001966</v>
      </c>
      <c r="AG72" s="5">
        <f t="shared" si="30"/>
        <v>269.3123772102161</v>
      </c>
      <c r="AH72" s="5">
        <f t="shared" si="31"/>
        <v>307.0333988212181</v>
      </c>
      <c r="AJ72" s="5">
        <f t="shared" si="32"/>
        <v>48.92480105188323</v>
      </c>
      <c r="AK72" s="5">
        <f t="shared" si="33"/>
        <v>349.30269417667455</v>
      </c>
      <c r="AL72" s="5">
        <f t="shared" si="34"/>
        <v>398.22749522855787</v>
      </c>
    </row>
    <row r="73" spans="1:38" ht="12.75">
      <c r="A73">
        <v>1936</v>
      </c>
      <c r="B73" s="2">
        <v>5.23</v>
      </c>
      <c r="C73" s="2">
        <v>43.48</v>
      </c>
      <c r="D73" s="3">
        <v>68.257</v>
      </c>
      <c r="E73" s="3">
        <v>84.965</v>
      </c>
      <c r="F73" s="4">
        <v>80.3</v>
      </c>
      <c r="G73" s="3">
        <v>128.053</v>
      </c>
      <c r="H73" s="2">
        <v>0.75</v>
      </c>
      <c r="I73" s="2">
        <v>0.91</v>
      </c>
      <c r="J73" s="2">
        <v>3.2</v>
      </c>
      <c r="K73" s="2">
        <v>3.34</v>
      </c>
      <c r="L73" s="3">
        <v>12.175</v>
      </c>
      <c r="M73" s="3"/>
      <c r="N73" s="5">
        <f t="shared" si="22"/>
        <v>1.5698482060717573</v>
      </c>
      <c r="O73" s="5">
        <f t="shared" si="37"/>
        <v>13.051051625239005</v>
      </c>
      <c r="P73" s="5">
        <f t="shared" si="38"/>
        <v>1.784496732026144</v>
      </c>
      <c r="R73" s="2">
        <f t="shared" si="23"/>
        <v>38.25</v>
      </c>
      <c r="S73" s="3">
        <f t="shared" si="24"/>
        <v>6.945</v>
      </c>
      <c r="T73" s="5">
        <f t="shared" si="25"/>
        <v>0.13673202614379087</v>
      </c>
      <c r="U73" s="5">
        <f t="shared" si="26"/>
        <v>0.1815686274509804</v>
      </c>
      <c r="V73" s="5">
        <f t="shared" si="27"/>
        <v>3.571252566735113</v>
      </c>
      <c r="W73" s="3">
        <f t="shared" si="35"/>
        <v>-2.706904734249982</v>
      </c>
      <c r="X73" s="3">
        <f t="shared" si="36"/>
        <v>-0.3893527948268249</v>
      </c>
      <c r="Y73" s="3">
        <f t="shared" si="39"/>
        <v>14.383690341976706</v>
      </c>
      <c r="Z73" s="3">
        <f t="shared" si="40"/>
        <v>11.287432812899922</v>
      </c>
      <c r="AA73" s="3">
        <f t="shared" si="28"/>
        <v>54.14694894146949</v>
      </c>
      <c r="AB73" s="3">
        <f t="shared" si="41"/>
        <v>6.852566249994818</v>
      </c>
      <c r="AC73" s="3">
        <f t="shared" si="42"/>
        <v>12.696138898836761</v>
      </c>
      <c r="AD73" s="3">
        <f t="shared" si="43"/>
        <v>4.150453955901434</v>
      </c>
      <c r="AF73" s="5">
        <f t="shared" si="29"/>
        <v>40.842463667387726</v>
      </c>
      <c r="AG73" s="5">
        <f t="shared" si="30"/>
        <v>298.704442691698</v>
      </c>
      <c r="AH73" s="5">
        <f t="shared" si="31"/>
        <v>339.5469063590857</v>
      </c>
      <c r="AJ73" s="5">
        <f t="shared" si="32"/>
        <v>50.86234578753142</v>
      </c>
      <c r="AK73" s="5">
        <f t="shared" si="33"/>
        <v>371.9856073371083</v>
      </c>
      <c r="AL73" s="5">
        <f t="shared" si="34"/>
        <v>422.84795312463973</v>
      </c>
    </row>
    <row r="74" spans="1:38" ht="12.75">
      <c r="A74">
        <v>1937</v>
      </c>
      <c r="B74" s="2">
        <v>5.59</v>
      </c>
      <c r="C74" s="2">
        <v>45.68</v>
      </c>
      <c r="D74" s="3">
        <v>75.07</v>
      </c>
      <c r="E74" s="3">
        <v>92.717</v>
      </c>
      <c r="F74" s="4">
        <v>81</v>
      </c>
      <c r="G74" s="3">
        <v>128.825</v>
      </c>
      <c r="H74" s="2">
        <v>0.94</v>
      </c>
      <c r="I74" s="2">
        <v>1</v>
      </c>
      <c r="J74" s="2">
        <v>3.08</v>
      </c>
      <c r="K74" s="2">
        <v>3.16</v>
      </c>
      <c r="L74" s="3">
        <v>13.426</v>
      </c>
      <c r="M74" s="3"/>
      <c r="N74" s="5">
        <f t="shared" si="22"/>
        <v>1.643388791593695</v>
      </c>
      <c r="O74" s="5">
        <f t="shared" si="37"/>
        <v>13.429338103756708</v>
      </c>
      <c r="P74" s="5">
        <f t="shared" si="38"/>
        <v>1.8725367922175102</v>
      </c>
      <c r="R74" s="2">
        <f t="shared" si="23"/>
        <v>40.09</v>
      </c>
      <c r="S74" s="3">
        <f t="shared" si="24"/>
        <v>7.836</v>
      </c>
      <c r="T74" s="5">
        <f t="shared" si="25"/>
        <v>0.13943626839610873</v>
      </c>
      <c r="U74" s="5">
        <f t="shared" si="26"/>
        <v>0.19546021451733597</v>
      </c>
      <c r="V74" s="5">
        <f t="shared" si="27"/>
        <v>3.402353642186802</v>
      </c>
      <c r="W74" s="3">
        <f t="shared" si="35"/>
        <v>-4.7294029585457364</v>
      </c>
      <c r="X74" s="3">
        <f t="shared" si="36"/>
        <v>-0.48595343746535613</v>
      </c>
      <c r="Y74" s="3">
        <f t="shared" si="39"/>
        <v>10.275154004106767</v>
      </c>
      <c r="Z74" s="3">
        <f t="shared" si="40"/>
        <v>5.059797608095673</v>
      </c>
      <c r="AA74" s="3">
        <f t="shared" si="28"/>
        <v>56.39506172839506</v>
      </c>
      <c r="AB74" s="3">
        <f t="shared" si="41"/>
        <v>4.151873431235598</v>
      </c>
      <c r="AC74" s="3">
        <f t="shared" si="42"/>
        <v>9.123756841052199</v>
      </c>
      <c r="AD74" s="3">
        <f t="shared" si="43"/>
        <v>0.8717310087173136</v>
      </c>
      <c r="AF74" s="5">
        <f t="shared" si="29"/>
        <v>43.392198719192706</v>
      </c>
      <c r="AG74" s="5">
        <f t="shared" si="30"/>
        <v>311.19736076072195</v>
      </c>
      <c r="AH74" s="5">
        <f t="shared" si="31"/>
        <v>354.58955947991467</v>
      </c>
      <c r="AJ74" s="5">
        <f t="shared" si="32"/>
        <v>53.57061570270704</v>
      </c>
      <c r="AK74" s="5">
        <f t="shared" si="33"/>
        <v>384.1942725441011</v>
      </c>
      <c r="AL74" s="5">
        <f t="shared" si="34"/>
        <v>437.76488824680825</v>
      </c>
    </row>
    <row r="75" spans="1:38" ht="12.75">
      <c r="A75">
        <v>1938</v>
      </c>
      <c r="B75" s="2">
        <v>5.55</v>
      </c>
      <c r="C75" s="2">
        <v>45.51</v>
      </c>
      <c r="D75" s="3">
        <v>68.793</v>
      </c>
      <c r="E75" s="3">
        <v>85.391</v>
      </c>
      <c r="F75" s="4">
        <v>80.6</v>
      </c>
      <c r="G75" s="3">
        <v>129.825</v>
      </c>
      <c r="H75" s="2">
        <v>0.86</v>
      </c>
      <c r="I75" s="2">
        <v>1</v>
      </c>
      <c r="J75" s="2">
        <v>3</v>
      </c>
      <c r="K75" s="2">
        <v>2.82</v>
      </c>
      <c r="L75" s="3">
        <v>14.537</v>
      </c>
      <c r="M75" s="3"/>
      <c r="N75" s="5">
        <f t="shared" si="22"/>
        <v>1.5116018457481875</v>
      </c>
      <c r="O75" s="5">
        <f t="shared" si="37"/>
        <v>12.395135135135137</v>
      </c>
      <c r="P75" s="5">
        <f t="shared" si="38"/>
        <v>1.7215465465465467</v>
      </c>
      <c r="R75" s="2">
        <f t="shared" si="23"/>
        <v>39.96</v>
      </c>
      <c r="S75" s="3">
        <f t="shared" si="24"/>
        <v>8.987000000000002</v>
      </c>
      <c r="T75" s="5">
        <f t="shared" si="25"/>
        <v>0.1388888888888889</v>
      </c>
      <c r="U75" s="5">
        <f t="shared" si="26"/>
        <v>0.22489989989989995</v>
      </c>
      <c r="V75" s="5">
        <f t="shared" si="27"/>
        <v>3.130632179954598</v>
      </c>
      <c r="W75" s="3">
        <f t="shared" si="35"/>
        <v>-7.98627922926789</v>
      </c>
      <c r="X75" s="3">
        <f t="shared" si="36"/>
        <v>-0.6608637139666791</v>
      </c>
      <c r="Y75" s="3">
        <f t="shared" si="39"/>
        <v>8.274988827647856</v>
      </c>
      <c r="Z75" s="3">
        <f t="shared" si="40"/>
        <v>-0.3721541155866981</v>
      </c>
      <c r="AA75" s="3">
        <f t="shared" si="28"/>
        <v>56.46401985111663</v>
      </c>
      <c r="AB75" s="3">
        <f t="shared" si="41"/>
        <v>0.1222768813583075</v>
      </c>
      <c r="AC75" s="3">
        <f t="shared" si="42"/>
        <v>-7.901463593515745</v>
      </c>
      <c r="AD75" s="3">
        <f t="shared" si="43"/>
        <v>-0.4938271604938316</v>
      </c>
      <c r="AF75" s="5">
        <f t="shared" si="29"/>
        <v>42.74985557481225</v>
      </c>
      <c r="AG75" s="5">
        <f t="shared" si="30"/>
        <v>307.7989601386482</v>
      </c>
      <c r="AH75" s="5">
        <f t="shared" si="31"/>
        <v>350.54881571346044</v>
      </c>
      <c r="AJ75" s="5">
        <f t="shared" si="32"/>
        <v>53.03952304567277</v>
      </c>
      <c r="AK75" s="5">
        <f t="shared" si="33"/>
        <v>381.884565928844</v>
      </c>
      <c r="AL75" s="5">
        <f t="shared" si="34"/>
        <v>434.9240889745167</v>
      </c>
    </row>
    <row r="76" spans="1:38" ht="12.75">
      <c r="A76">
        <v>1939</v>
      </c>
      <c r="B76" s="2">
        <v>6.04</v>
      </c>
      <c r="C76" s="2">
        <v>49.27</v>
      </c>
      <c r="D76" s="3">
        <v>73.848</v>
      </c>
      <c r="E76" s="3">
        <v>92.268</v>
      </c>
      <c r="F76" s="4">
        <v>80</v>
      </c>
      <c r="G76" s="3">
        <v>130.88</v>
      </c>
      <c r="H76" s="2">
        <v>0.72</v>
      </c>
      <c r="I76" s="2">
        <v>1</v>
      </c>
      <c r="J76" s="2">
        <v>2.75</v>
      </c>
      <c r="K76" s="2">
        <v>2.64</v>
      </c>
      <c r="L76" s="3">
        <v>17.501</v>
      </c>
      <c r="M76" s="3"/>
      <c r="N76" s="5">
        <f t="shared" si="22"/>
        <v>1.498843109397199</v>
      </c>
      <c r="O76" s="5">
        <f t="shared" si="37"/>
        <v>12.226490066225166</v>
      </c>
      <c r="P76" s="5">
        <f t="shared" si="38"/>
        <v>1.7082581540596806</v>
      </c>
      <c r="R76" s="2">
        <f t="shared" si="23"/>
        <v>43.230000000000004</v>
      </c>
      <c r="S76" s="3">
        <f t="shared" si="24"/>
        <v>11.461000000000002</v>
      </c>
      <c r="T76" s="5">
        <f t="shared" si="25"/>
        <v>0.13971778857275038</v>
      </c>
      <c r="U76" s="5">
        <f t="shared" si="26"/>
        <v>0.265116817025214</v>
      </c>
      <c r="V76" s="5">
        <f t="shared" si="27"/>
        <v>2.815267698988629</v>
      </c>
      <c r="W76" s="3">
        <f t="shared" si="35"/>
        <v>-10.073507931888138</v>
      </c>
      <c r="X76" s="3">
        <f t="shared" si="36"/>
        <v>-2.053922921518639</v>
      </c>
      <c r="Y76" s="3">
        <f t="shared" si="39"/>
        <v>20.38935131044921</v>
      </c>
      <c r="Z76" s="3">
        <f t="shared" si="40"/>
        <v>8.261920457042415</v>
      </c>
      <c r="AA76" s="3">
        <f t="shared" si="28"/>
        <v>61.5875</v>
      </c>
      <c r="AB76" s="3">
        <f t="shared" si="41"/>
        <v>9.073884860470205</v>
      </c>
      <c r="AC76" s="3">
        <f t="shared" si="42"/>
        <v>8.053541942359255</v>
      </c>
      <c r="AD76" s="3">
        <f t="shared" si="43"/>
        <v>-0.7444168734491274</v>
      </c>
      <c r="AF76" s="5">
        <f t="shared" si="29"/>
        <v>46.14914425427873</v>
      </c>
      <c r="AG76" s="5">
        <f t="shared" si="30"/>
        <v>330.3025672371639</v>
      </c>
      <c r="AH76" s="5">
        <f t="shared" si="31"/>
        <v>376.45171149144255</v>
      </c>
      <c r="AJ76" s="5">
        <f t="shared" si="32"/>
        <v>57.68643031784842</v>
      </c>
      <c r="AK76" s="5">
        <f t="shared" si="33"/>
        <v>412.87820904645486</v>
      </c>
      <c r="AL76" s="5">
        <f t="shared" si="34"/>
        <v>470.56463936430316</v>
      </c>
    </row>
    <row r="77" spans="1:38" ht="12.75">
      <c r="A77">
        <v>1940</v>
      </c>
      <c r="B77" s="2">
        <v>6.76</v>
      </c>
      <c r="C77" s="2">
        <v>55.2</v>
      </c>
      <c r="D77" s="3">
        <v>81.843</v>
      </c>
      <c r="E77" s="3">
        <v>101.176</v>
      </c>
      <c r="F77" s="4">
        <v>80.9</v>
      </c>
      <c r="G77" s="3">
        <v>132.122</v>
      </c>
      <c r="H77" s="2">
        <v>0.81</v>
      </c>
      <c r="I77" s="2">
        <v>1</v>
      </c>
      <c r="J77" s="2">
        <v>2.7</v>
      </c>
      <c r="K77" s="2">
        <v>2.57</v>
      </c>
      <c r="L77" s="3">
        <v>21.358</v>
      </c>
      <c r="M77" s="3"/>
      <c r="N77" s="5">
        <f t="shared" si="22"/>
        <v>1.4826630434782608</v>
      </c>
      <c r="O77" s="5">
        <f t="shared" si="37"/>
        <v>12.106952662721895</v>
      </c>
      <c r="P77" s="5">
        <f t="shared" si="38"/>
        <v>1.6895747316267546</v>
      </c>
      <c r="R77" s="2">
        <f t="shared" si="23"/>
        <v>48.440000000000005</v>
      </c>
      <c r="S77" s="3">
        <f t="shared" si="24"/>
        <v>14.598</v>
      </c>
      <c r="T77" s="5">
        <f t="shared" si="25"/>
        <v>0.13955408753096613</v>
      </c>
      <c r="U77" s="5">
        <f t="shared" si="26"/>
        <v>0.30136251032204786</v>
      </c>
      <c r="V77" s="5">
        <f t="shared" si="27"/>
        <v>2.584511658394981</v>
      </c>
      <c r="W77" s="3">
        <f t="shared" si="35"/>
        <v>-8.196593193483725</v>
      </c>
      <c r="X77" s="3">
        <f t="shared" si="36"/>
        <v>-1.8064259155057834</v>
      </c>
      <c r="Y77" s="3">
        <f t="shared" si="39"/>
        <v>22.038740643391797</v>
      </c>
      <c r="Z77" s="3">
        <f t="shared" si="40"/>
        <v>12.035721534402267</v>
      </c>
      <c r="AA77" s="3">
        <f t="shared" si="28"/>
        <v>68.23238566131026</v>
      </c>
      <c r="AB77" s="3">
        <f t="shared" si="41"/>
        <v>10.789341443166656</v>
      </c>
      <c r="AC77" s="3">
        <f t="shared" si="42"/>
        <v>9.654484761780902</v>
      </c>
      <c r="AD77" s="3">
        <f t="shared" si="43"/>
        <v>1.1249999999999982</v>
      </c>
      <c r="AF77" s="5">
        <f t="shared" si="29"/>
        <v>51.16483250329241</v>
      </c>
      <c r="AG77" s="5">
        <f t="shared" si="30"/>
        <v>366.63084119223146</v>
      </c>
      <c r="AH77" s="5">
        <f t="shared" si="31"/>
        <v>417.7956736955238</v>
      </c>
      <c r="AJ77" s="5">
        <f t="shared" si="32"/>
        <v>63.2445395590759</v>
      </c>
      <c r="AK77" s="5">
        <f t="shared" si="33"/>
        <v>453.19016216592263</v>
      </c>
      <c r="AL77" s="5">
        <f t="shared" si="34"/>
        <v>516.4347017249985</v>
      </c>
    </row>
    <row r="78" spans="1:38" ht="12.75">
      <c r="A78">
        <v>1941</v>
      </c>
      <c r="B78" s="2">
        <v>8.4</v>
      </c>
      <c r="C78" s="2">
        <v>62.51</v>
      </c>
      <c r="D78" s="3">
        <v>98.958</v>
      </c>
      <c r="E78" s="3">
        <v>113.348</v>
      </c>
      <c r="F78" s="4">
        <v>87.3</v>
      </c>
      <c r="G78" s="3">
        <v>133.402</v>
      </c>
      <c r="H78" s="2">
        <v>0.7</v>
      </c>
      <c r="I78" s="2">
        <v>1</v>
      </c>
      <c r="J78" s="2">
        <v>2.65</v>
      </c>
      <c r="K78" s="2">
        <v>2.5</v>
      </c>
      <c r="L78" s="3">
        <v>23.341</v>
      </c>
      <c r="M78" s="3"/>
      <c r="N78" s="5">
        <f t="shared" si="22"/>
        <v>1.5830747080467125</v>
      </c>
      <c r="O78" s="5">
        <f t="shared" si="37"/>
        <v>11.780714285714286</v>
      </c>
      <c r="P78" s="5">
        <f t="shared" si="38"/>
        <v>1.828830160783589</v>
      </c>
      <c r="R78" s="2">
        <f t="shared" si="23"/>
        <v>54.11</v>
      </c>
      <c r="S78" s="3">
        <f t="shared" si="24"/>
        <v>14.941</v>
      </c>
      <c r="T78" s="5">
        <f t="shared" si="25"/>
        <v>0.1552393272962484</v>
      </c>
      <c r="U78" s="5">
        <f t="shared" si="26"/>
        <v>0.27612271299205327</v>
      </c>
      <c r="V78" s="5">
        <f t="shared" si="27"/>
        <v>2.678120046270511</v>
      </c>
      <c r="W78" s="3">
        <f t="shared" si="35"/>
        <v>3.621898456966588</v>
      </c>
      <c r="X78" s="3">
        <f t="shared" si="36"/>
        <v>0.3362779586180706</v>
      </c>
      <c r="Y78" s="3">
        <f t="shared" si="39"/>
        <v>9.284577207603718</v>
      </c>
      <c r="Z78" s="3">
        <f t="shared" si="40"/>
        <v>13.242753623188385</v>
      </c>
      <c r="AA78" s="3">
        <f t="shared" si="28"/>
        <v>71.6036655211913</v>
      </c>
      <c r="AB78" s="3">
        <f t="shared" si="41"/>
        <v>4.940879359861894</v>
      </c>
      <c r="AC78" s="3">
        <f t="shared" si="42"/>
        <v>12.030521072191025</v>
      </c>
      <c r="AD78" s="3">
        <f t="shared" si="43"/>
        <v>7.91100123609394</v>
      </c>
      <c r="AF78" s="5">
        <f t="shared" si="29"/>
        <v>62.96757170057421</v>
      </c>
      <c r="AG78" s="5">
        <f t="shared" si="30"/>
        <v>405.6161077045322</v>
      </c>
      <c r="AH78" s="5">
        <f t="shared" si="31"/>
        <v>468.5836794051064</v>
      </c>
      <c r="AJ78" s="5">
        <f t="shared" si="32"/>
        <v>72.1278026352511</v>
      </c>
      <c r="AK78" s="5">
        <f t="shared" si="33"/>
        <v>464.62326197540926</v>
      </c>
      <c r="AL78" s="5">
        <f t="shared" si="34"/>
        <v>536.7510646106603</v>
      </c>
    </row>
    <row r="79" spans="1:38" ht="12.75">
      <c r="A79">
        <v>1942</v>
      </c>
      <c r="B79" s="2">
        <v>11.54</v>
      </c>
      <c r="C79" s="2">
        <v>71.16</v>
      </c>
      <c r="D79" s="3">
        <v>129.275</v>
      </c>
      <c r="E79" s="3">
        <v>130.978</v>
      </c>
      <c r="F79" s="4">
        <v>98.7</v>
      </c>
      <c r="G79" s="3">
        <v>134.86</v>
      </c>
      <c r="H79" s="2">
        <v>0.69</v>
      </c>
      <c r="I79" s="2">
        <v>1</v>
      </c>
      <c r="J79" s="2">
        <v>2.65</v>
      </c>
      <c r="K79" s="2">
        <v>2.54</v>
      </c>
      <c r="L79" s="3">
        <v>25.427</v>
      </c>
      <c r="M79" s="3"/>
      <c r="N79" s="5">
        <f t="shared" si="22"/>
        <v>1.8166807195053403</v>
      </c>
      <c r="O79" s="5">
        <f t="shared" si="37"/>
        <v>11.202339688041596</v>
      </c>
      <c r="P79" s="5">
        <f t="shared" si="38"/>
        <v>2.168316001341832</v>
      </c>
      <c r="R79" s="2">
        <f t="shared" si="23"/>
        <v>59.62</v>
      </c>
      <c r="S79" s="3">
        <f t="shared" si="24"/>
        <v>13.887</v>
      </c>
      <c r="T79" s="5">
        <f t="shared" si="25"/>
        <v>0.1935592083193559</v>
      </c>
      <c r="U79" s="5">
        <f t="shared" si="26"/>
        <v>0.23292519288829253</v>
      </c>
      <c r="V79" s="5">
        <f t="shared" si="27"/>
        <v>2.7985999134777995</v>
      </c>
      <c r="W79" s="3">
        <f t="shared" si="35"/>
        <v>4.49867314107395</v>
      </c>
      <c r="X79" s="3">
        <f t="shared" si="36"/>
        <v>0.4020492769067412</v>
      </c>
      <c r="Y79" s="3">
        <f t="shared" si="39"/>
        <v>8.937063536266642</v>
      </c>
      <c r="Z79" s="3">
        <f t="shared" si="40"/>
        <v>13.837785954247316</v>
      </c>
      <c r="AA79" s="3">
        <f t="shared" si="28"/>
        <v>72.09726443768997</v>
      </c>
      <c r="AB79" s="3">
        <f t="shared" si="41"/>
        <v>0.6893486707780117</v>
      </c>
      <c r="AC79" s="3">
        <f t="shared" si="42"/>
        <v>15.55386949924129</v>
      </c>
      <c r="AD79" s="3">
        <f t="shared" si="43"/>
        <v>13.058419243986252</v>
      </c>
      <c r="AF79" s="5">
        <f t="shared" si="29"/>
        <v>85.57022096989469</v>
      </c>
      <c r="AG79" s="5">
        <f t="shared" si="30"/>
        <v>442.0880913539967</v>
      </c>
      <c r="AH79" s="5">
        <f t="shared" si="31"/>
        <v>527.6583123238914</v>
      </c>
      <c r="AJ79" s="5">
        <f t="shared" si="32"/>
        <v>86.69728568378387</v>
      </c>
      <c r="AK79" s="5">
        <f t="shared" si="33"/>
        <v>447.9109334893583</v>
      </c>
      <c r="AL79" s="5">
        <f t="shared" si="34"/>
        <v>534.6082191731423</v>
      </c>
    </row>
    <row r="80" spans="1:38" ht="12.75">
      <c r="A80">
        <v>1943</v>
      </c>
      <c r="B80" s="2">
        <v>16.35</v>
      </c>
      <c r="C80" s="2">
        <v>89.91</v>
      </c>
      <c r="D80" s="3">
        <v>157.521</v>
      </c>
      <c r="E80" s="3">
        <v>141.021</v>
      </c>
      <c r="F80" s="4">
        <v>111.7</v>
      </c>
      <c r="G80" s="3">
        <v>136.739</v>
      </c>
      <c r="H80" s="2">
        <v>0.72</v>
      </c>
      <c r="I80" s="2">
        <v>1</v>
      </c>
      <c r="J80" s="2">
        <v>2.65</v>
      </c>
      <c r="K80" s="2">
        <v>2.54</v>
      </c>
      <c r="L80" s="3">
        <v>30.181</v>
      </c>
      <c r="M80" s="3"/>
      <c r="N80" s="5">
        <f t="shared" si="22"/>
        <v>1.7519853186519851</v>
      </c>
      <c r="O80" s="5">
        <f t="shared" si="37"/>
        <v>9.634311926605504</v>
      </c>
      <c r="P80" s="5">
        <f t="shared" si="38"/>
        <v>2.141394779771615</v>
      </c>
      <c r="R80" s="2">
        <f t="shared" si="23"/>
        <v>73.56</v>
      </c>
      <c r="S80" s="3">
        <f t="shared" si="24"/>
        <v>13.831</v>
      </c>
      <c r="T80" s="5">
        <f t="shared" si="25"/>
        <v>0.22226753670473084</v>
      </c>
      <c r="U80" s="5">
        <f t="shared" si="26"/>
        <v>0.18802338227297444</v>
      </c>
      <c r="V80" s="5">
        <f t="shared" si="27"/>
        <v>2.979026539876081</v>
      </c>
      <c r="W80" s="3">
        <f t="shared" si="35"/>
        <v>6.447031800771641</v>
      </c>
      <c r="X80" s="3">
        <f t="shared" si="36"/>
        <v>1.2053796822617064</v>
      </c>
      <c r="Y80" s="3">
        <f t="shared" si="39"/>
        <v>18.696661029614205</v>
      </c>
      <c r="Z80" s="3">
        <f t="shared" si="40"/>
        <v>26.349072512647552</v>
      </c>
      <c r="AA80" s="3">
        <f t="shared" si="28"/>
        <v>80.49239033124441</v>
      </c>
      <c r="AB80" s="3">
        <f t="shared" si="41"/>
        <v>11.644167027737806</v>
      </c>
      <c r="AC80" s="3">
        <f t="shared" si="42"/>
        <v>7.66769991907037</v>
      </c>
      <c r="AD80" s="3">
        <f t="shared" si="43"/>
        <v>13.171225937183383</v>
      </c>
      <c r="AF80" s="5">
        <f t="shared" si="29"/>
        <v>119.57086127586132</v>
      </c>
      <c r="AG80" s="5">
        <f t="shared" si="30"/>
        <v>537.9591777035081</v>
      </c>
      <c r="AH80" s="5">
        <f t="shared" si="31"/>
        <v>657.5300389793695</v>
      </c>
      <c r="AJ80" s="5">
        <f t="shared" si="32"/>
        <v>107.04642907418202</v>
      </c>
      <c r="AK80" s="5">
        <f t="shared" si="33"/>
        <v>481.6107231007234</v>
      </c>
      <c r="AL80" s="5">
        <f t="shared" si="34"/>
        <v>588.6571521749055</v>
      </c>
    </row>
    <row r="81" spans="1:38" ht="12.75">
      <c r="A81">
        <v>1944</v>
      </c>
      <c r="B81" s="2">
        <v>21.22</v>
      </c>
      <c r="C81" s="2">
        <v>106.82</v>
      </c>
      <c r="D81" s="3">
        <v>171.503</v>
      </c>
      <c r="E81" s="3">
        <v>142.919</v>
      </c>
      <c r="F81" s="4">
        <v>120</v>
      </c>
      <c r="G81" s="3">
        <v>138.397</v>
      </c>
      <c r="H81" s="2">
        <v>0.75</v>
      </c>
      <c r="I81" s="2">
        <v>1</v>
      </c>
      <c r="J81" s="2">
        <v>2.6</v>
      </c>
      <c r="K81" s="2">
        <v>2.58</v>
      </c>
      <c r="L81" s="3">
        <v>35.788</v>
      </c>
      <c r="M81" s="3"/>
      <c r="N81" s="5">
        <f t="shared" si="22"/>
        <v>1.60553267178431</v>
      </c>
      <c r="O81" s="5">
        <f t="shared" si="37"/>
        <v>8.082139491046183</v>
      </c>
      <c r="P81" s="5">
        <f t="shared" si="38"/>
        <v>2.0035397196261684</v>
      </c>
      <c r="R81" s="2">
        <f t="shared" si="23"/>
        <v>85.6</v>
      </c>
      <c r="S81" s="3">
        <f t="shared" si="24"/>
        <v>14.567999999999998</v>
      </c>
      <c r="T81" s="5">
        <f t="shared" si="25"/>
        <v>0.24789719626168225</v>
      </c>
      <c r="U81" s="5">
        <f t="shared" si="26"/>
        <v>0.17018691588785045</v>
      </c>
      <c r="V81" s="5">
        <f t="shared" si="27"/>
        <v>2.9847993740918746</v>
      </c>
      <c r="W81" s="3">
        <f t="shared" si="35"/>
        <v>0.1937825708673957</v>
      </c>
      <c r="X81" s="3">
        <f t="shared" si="36"/>
        <v>0.03600075792231824</v>
      </c>
      <c r="Y81" s="3">
        <f t="shared" si="39"/>
        <v>18.577913256684653</v>
      </c>
      <c r="Z81" s="3">
        <f t="shared" si="40"/>
        <v>18.807696585474364</v>
      </c>
      <c r="AA81" s="3">
        <f t="shared" si="28"/>
        <v>89.01666666666667</v>
      </c>
      <c r="AB81" s="3">
        <f t="shared" si="41"/>
        <v>10.590164238312383</v>
      </c>
      <c r="AC81" s="3">
        <f t="shared" si="42"/>
        <v>1.345898837761772</v>
      </c>
      <c r="AD81" s="3">
        <f t="shared" si="43"/>
        <v>7.4306177260519135</v>
      </c>
      <c r="AF81" s="5">
        <f t="shared" si="29"/>
        <v>153.32702298460228</v>
      </c>
      <c r="AG81" s="5">
        <f t="shared" si="30"/>
        <v>618.5105168464635</v>
      </c>
      <c r="AH81" s="5">
        <f t="shared" si="31"/>
        <v>771.8375398310658</v>
      </c>
      <c r="AJ81" s="5">
        <f t="shared" si="32"/>
        <v>127.77251915383523</v>
      </c>
      <c r="AK81" s="5">
        <f t="shared" si="33"/>
        <v>515.4254307053862</v>
      </c>
      <c r="AL81" s="5">
        <f t="shared" si="34"/>
        <v>643.1979498592215</v>
      </c>
    </row>
    <row r="82" spans="1:38" ht="12.75">
      <c r="A82">
        <v>1945</v>
      </c>
      <c r="B82" s="2">
        <v>25.33</v>
      </c>
      <c r="C82" s="2">
        <v>126.63</v>
      </c>
      <c r="D82" s="3">
        <v>172.983</v>
      </c>
      <c r="E82" s="3">
        <v>138.055</v>
      </c>
      <c r="F82" s="4">
        <v>125.3</v>
      </c>
      <c r="G82" s="3">
        <v>139.928</v>
      </c>
      <c r="H82" s="2">
        <v>0.75</v>
      </c>
      <c r="I82" s="2">
        <v>1</v>
      </c>
      <c r="J82" s="2">
        <v>2.55</v>
      </c>
      <c r="K82" s="2">
        <v>2.5</v>
      </c>
      <c r="L82" s="3">
        <v>41.851</v>
      </c>
      <c r="M82" s="3"/>
      <c r="N82" s="5">
        <f t="shared" si="22"/>
        <v>1.3660506988865198</v>
      </c>
      <c r="O82" s="5">
        <f t="shared" si="37"/>
        <v>6.829174891433084</v>
      </c>
      <c r="P82" s="5">
        <f t="shared" si="38"/>
        <v>1.7076307996051334</v>
      </c>
      <c r="R82" s="2">
        <f t="shared" si="23"/>
        <v>101.3</v>
      </c>
      <c r="S82" s="3">
        <f t="shared" si="24"/>
        <v>16.521</v>
      </c>
      <c r="T82" s="5">
        <f t="shared" si="25"/>
        <v>0.2500493583415597</v>
      </c>
      <c r="U82" s="5">
        <f t="shared" si="26"/>
        <v>0.16308983218163872</v>
      </c>
      <c r="V82" s="5">
        <f t="shared" si="27"/>
        <v>3.02573415211106</v>
      </c>
      <c r="W82" s="3">
        <f t="shared" si="35"/>
        <v>1.3714415238256894</v>
      </c>
      <c r="X82" s="3">
        <f t="shared" si="36"/>
        <v>0.23234184528208232</v>
      </c>
      <c r="Y82" s="3">
        <f t="shared" si="39"/>
        <v>16.94143288253047</v>
      </c>
      <c r="Z82" s="3">
        <f t="shared" si="40"/>
        <v>18.545216251638273</v>
      </c>
      <c r="AA82" s="3">
        <f t="shared" si="28"/>
        <v>101.06145251396649</v>
      </c>
      <c r="AB82" s="3">
        <f t="shared" si="41"/>
        <v>13.530933361505127</v>
      </c>
      <c r="AC82" s="3">
        <f t="shared" si="42"/>
        <v>-3.403326359686254</v>
      </c>
      <c r="AD82" s="3">
        <f t="shared" si="43"/>
        <v>4.416666666666669</v>
      </c>
      <c r="AF82" s="5">
        <f t="shared" si="29"/>
        <v>181.02166828654737</v>
      </c>
      <c r="AG82" s="5">
        <f t="shared" si="30"/>
        <v>723.9437424961409</v>
      </c>
      <c r="AH82" s="5">
        <f t="shared" si="31"/>
        <v>904.9654107826883</v>
      </c>
      <c r="AJ82" s="5">
        <f t="shared" si="32"/>
        <v>144.47060517681354</v>
      </c>
      <c r="AK82" s="5">
        <f t="shared" si="33"/>
        <v>577.7683499570159</v>
      </c>
      <c r="AL82" s="5">
        <f t="shared" si="34"/>
        <v>722.2389551338294</v>
      </c>
    </row>
    <row r="83" spans="1:38" ht="12.75">
      <c r="A83">
        <v>1946</v>
      </c>
      <c r="B83" s="2">
        <v>26.48</v>
      </c>
      <c r="C83" s="2">
        <v>138.73</v>
      </c>
      <c r="D83" s="3">
        <v>160.465</v>
      </c>
      <c r="E83" s="3">
        <v>126.95</v>
      </c>
      <c r="F83" s="4">
        <v>126.4</v>
      </c>
      <c r="G83" s="3">
        <v>141.389</v>
      </c>
      <c r="H83" s="2">
        <v>0.81</v>
      </c>
      <c r="I83" s="2">
        <v>1.16</v>
      </c>
      <c r="J83" s="2">
        <v>2.43</v>
      </c>
      <c r="K83" s="2">
        <v>2.44</v>
      </c>
      <c r="L83" s="3">
        <v>44.241</v>
      </c>
      <c r="M83" s="3"/>
      <c r="N83" s="5">
        <f t="shared" si="22"/>
        <v>1.1566712318892813</v>
      </c>
      <c r="O83" s="5">
        <f t="shared" si="37"/>
        <v>6.059856495468278</v>
      </c>
      <c r="P83" s="5">
        <f t="shared" si="38"/>
        <v>1.4295322939866373</v>
      </c>
      <c r="R83" s="2">
        <f t="shared" si="23"/>
        <v>112.24999999999999</v>
      </c>
      <c r="S83" s="3">
        <f t="shared" si="24"/>
        <v>17.761</v>
      </c>
      <c r="T83" s="5">
        <f t="shared" si="25"/>
        <v>0.235902004454343</v>
      </c>
      <c r="U83" s="5">
        <f t="shared" si="26"/>
        <v>0.15822717149220492</v>
      </c>
      <c r="V83" s="5">
        <f t="shared" si="27"/>
        <v>3.135779028502972</v>
      </c>
      <c r="W83" s="3">
        <f t="shared" si="35"/>
        <v>3.6369644806743207</v>
      </c>
      <c r="X83" s="3">
        <f t="shared" si="36"/>
        <v>0.2076974291847654</v>
      </c>
      <c r="Y83" s="3">
        <f t="shared" si="39"/>
        <v>5.710735705240011</v>
      </c>
      <c r="Z83" s="3">
        <f t="shared" si="40"/>
        <v>9.555397615099093</v>
      </c>
      <c r="AA83" s="3">
        <f t="shared" si="28"/>
        <v>109.75474683544302</v>
      </c>
      <c r="AB83" s="3">
        <f t="shared" si="41"/>
        <v>8.601988300410724</v>
      </c>
      <c r="AC83" s="3">
        <f t="shared" si="42"/>
        <v>-8.043895548875446</v>
      </c>
      <c r="AD83" s="3">
        <f t="shared" si="43"/>
        <v>0.8778930566640142</v>
      </c>
      <c r="AF83" s="5">
        <f t="shared" si="29"/>
        <v>187.28472512005882</v>
      </c>
      <c r="AG83" s="5">
        <f t="shared" si="30"/>
        <v>793.9090028220015</v>
      </c>
      <c r="AH83" s="5">
        <f t="shared" si="31"/>
        <v>981.1937279420605</v>
      </c>
      <c r="AJ83" s="5">
        <f t="shared" si="32"/>
        <v>148.16829518991995</v>
      </c>
      <c r="AK83" s="5">
        <f t="shared" si="33"/>
        <v>628.0925655237353</v>
      </c>
      <c r="AL83" s="5">
        <f t="shared" si="34"/>
        <v>776.2608607136555</v>
      </c>
    </row>
    <row r="84" spans="1:38" ht="12.75">
      <c r="A84">
        <v>1947</v>
      </c>
      <c r="B84" s="2">
        <v>26.58</v>
      </c>
      <c r="C84" s="2">
        <v>146</v>
      </c>
      <c r="D84" s="3">
        <v>179.049</v>
      </c>
      <c r="E84" s="3">
        <v>131.075</v>
      </c>
      <c r="F84" s="4">
        <v>136.6</v>
      </c>
      <c r="G84" s="3">
        <v>144.126</v>
      </c>
      <c r="H84" s="2">
        <v>1.03</v>
      </c>
      <c r="I84" s="2">
        <v>1.38</v>
      </c>
      <c r="J84" s="2">
        <v>2.5</v>
      </c>
      <c r="K84" s="2">
        <v>2.52</v>
      </c>
      <c r="L84" s="3">
        <v>45.026</v>
      </c>
      <c r="M84" s="3"/>
      <c r="N84" s="5">
        <f t="shared" si="22"/>
        <v>1.22636301369863</v>
      </c>
      <c r="O84" s="5">
        <f t="shared" si="37"/>
        <v>6.736230248306998</v>
      </c>
      <c r="P84" s="5">
        <f t="shared" si="38"/>
        <v>1.4993217216546642</v>
      </c>
      <c r="R84" s="2">
        <f t="shared" si="23"/>
        <v>119.42</v>
      </c>
      <c r="S84" s="3">
        <f t="shared" si="24"/>
        <v>18.446000000000005</v>
      </c>
      <c r="T84" s="5">
        <f t="shared" si="25"/>
        <v>0.22257578295092947</v>
      </c>
      <c r="U84" s="5">
        <f t="shared" si="26"/>
        <v>0.1544632389884442</v>
      </c>
      <c r="V84" s="5">
        <f t="shared" si="27"/>
        <v>3.2425709590014655</v>
      </c>
      <c r="W84" s="3">
        <f t="shared" si="35"/>
        <v>3.405594894531716</v>
      </c>
      <c r="X84" s="3">
        <f t="shared" si="36"/>
        <v>0.06042792866814544</v>
      </c>
      <c r="Y84" s="3">
        <f t="shared" si="39"/>
        <v>1.7743721886937625</v>
      </c>
      <c r="Z84" s="3">
        <f t="shared" si="40"/>
        <v>5.240395011893617</v>
      </c>
      <c r="AA84" s="3">
        <f t="shared" si="28"/>
        <v>106.88140556368961</v>
      </c>
      <c r="AB84" s="3">
        <f t="shared" si="41"/>
        <v>-2.617965376988618</v>
      </c>
      <c r="AC84" s="3">
        <f t="shared" si="42"/>
        <v>3.249310752264667</v>
      </c>
      <c r="AD84" s="3">
        <f t="shared" si="43"/>
        <v>8.069620253164555</v>
      </c>
      <c r="AF84" s="5">
        <f t="shared" si="29"/>
        <v>184.42196411473293</v>
      </c>
      <c r="AG84" s="5">
        <f t="shared" si="30"/>
        <v>828.5805475764262</v>
      </c>
      <c r="AH84" s="5">
        <f t="shared" si="31"/>
        <v>1013.002511691159</v>
      </c>
      <c r="AJ84" s="5">
        <f t="shared" si="32"/>
        <v>135.00875850273277</v>
      </c>
      <c r="AK84" s="5">
        <f t="shared" si="33"/>
        <v>606.5743393678083</v>
      </c>
      <c r="AL84" s="5">
        <f t="shared" si="34"/>
        <v>741.583097870541</v>
      </c>
    </row>
    <row r="85" spans="1:38" ht="12.75">
      <c r="A85">
        <v>1948</v>
      </c>
      <c r="B85" s="2">
        <v>26.07</v>
      </c>
      <c r="C85" s="2">
        <v>148.11</v>
      </c>
      <c r="D85" s="3">
        <v>198.36</v>
      </c>
      <c r="E85" s="3">
        <v>136.236</v>
      </c>
      <c r="F85" s="4">
        <v>145.6</v>
      </c>
      <c r="G85" s="3">
        <v>146.631</v>
      </c>
      <c r="H85" s="2">
        <v>1.44</v>
      </c>
      <c r="I85" s="2">
        <v>1.55</v>
      </c>
      <c r="J85" s="2">
        <v>2.8</v>
      </c>
      <c r="K85" s="2">
        <v>2.7</v>
      </c>
      <c r="L85" s="3">
        <v>46.166</v>
      </c>
      <c r="M85" s="3"/>
      <c r="N85" s="5">
        <f t="shared" si="22"/>
        <v>1.339274863277294</v>
      </c>
      <c r="O85" s="5">
        <f t="shared" si="37"/>
        <v>7.6087456846950525</v>
      </c>
      <c r="P85" s="5">
        <f t="shared" si="38"/>
        <v>1.6253687315634218</v>
      </c>
      <c r="R85" s="2">
        <f t="shared" si="23"/>
        <v>122.04000000000002</v>
      </c>
      <c r="S85" s="3">
        <f t="shared" si="24"/>
        <v>20.095999999999997</v>
      </c>
      <c r="T85" s="5">
        <f t="shared" si="25"/>
        <v>0.21361848574237952</v>
      </c>
      <c r="U85" s="5">
        <f t="shared" si="26"/>
        <v>0.16466732218944602</v>
      </c>
      <c r="V85" s="5">
        <f t="shared" si="27"/>
        <v>3.208205172637873</v>
      </c>
      <c r="W85" s="3">
        <f t="shared" si="35"/>
        <v>-1.0598314361692673</v>
      </c>
      <c r="X85" s="3">
        <f t="shared" si="36"/>
        <v>-0.02683355921540786</v>
      </c>
      <c r="Y85" s="3">
        <f t="shared" si="39"/>
        <v>2.5318704748367393</v>
      </c>
      <c r="Z85" s="3">
        <f t="shared" si="40"/>
        <v>1.4452054794520608</v>
      </c>
      <c r="AA85" s="3">
        <f t="shared" si="28"/>
        <v>101.72390109890111</v>
      </c>
      <c r="AB85" s="3">
        <f t="shared" si="41"/>
        <v>-4.82544595815143</v>
      </c>
      <c r="AC85" s="3">
        <f t="shared" si="42"/>
        <v>3.9374403967194382</v>
      </c>
      <c r="AD85" s="3">
        <f t="shared" si="43"/>
        <v>6.588579795021965</v>
      </c>
      <c r="AF85" s="5">
        <f t="shared" si="29"/>
        <v>177.79323608241094</v>
      </c>
      <c r="AG85" s="5">
        <f t="shared" si="30"/>
        <v>832.293307690734</v>
      </c>
      <c r="AH85" s="5">
        <f t="shared" si="31"/>
        <v>1010.0865437731449</v>
      </c>
      <c r="AJ85" s="5">
        <f t="shared" si="32"/>
        <v>122.11073906758995</v>
      </c>
      <c r="AK85" s="5">
        <f t="shared" si="33"/>
        <v>571.6300190183613</v>
      </c>
      <c r="AL85" s="5">
        <f t="shared" si="34"/>
        <v>693.7407580859511</v>
      </c>
    </row>
    <row r="86" spans="1:38" ht="12.75">
      <c r="A86">
        <v>1949</v>
      </c>
      <c r="B86" s="2">
        <v>25.5</v>
      </c>
      <c r="C86" s="2">
        <v>147.46</v>
      </c>
      <c r="D86" s="3">
        <v>196.072</v>
      </c>
      <c r="E86" s="3">
        <v>136.445</v>
      </c>
      <c r="F86" s="4">
        <v>143.7</v>
      </c>
      <c r="G86" s="3">
        <v>149.188</v>
      </c>
      <c r="H86" s="2">
        <v>1.49</v>
      </c>
      <c r="I86" s="2">
        <v>1.63</v>
      </c>
      <c r="J86" s="2">
        <v>2.74</v>
      </c>
      <c r="K86" s="2">
        <v>2.52</v>
      </c>
      <c r="L86" s="3">
        <v>45.396</v>
      </c>
      <c r="M86" s="3"/>
      <c r="N86" s="5">
        <f t="shared" si="22"/>
        <v>1.3296622812966228</v>
      </c>
      <c r="O86" s="5">
        <f t="shared" si="37"/>
        <v>7.689098039215686</v>
      </c>
      <c r="P86" s="5">
        <f t="shared" si="38"/>
        <v>1.6076746474253854</v>
      </c>
      <c r="R86" s="2">
        <f t="shared" si="23"/>
        <v>121.96000000000001</v>
      </c>
      <c r="S86" s="3">
        <f t="shared" si="24"/>
        <v>19.896</v>
      </c>
      <c r="T86" s="5">
        <f t="shared" si="25"/>
        <v>0.20908494588389634</v>
      </c>
      <c r="U86" s="5">
        <f t="shared" si="26"/>
        <v>0.1631354542472942</v>
      </c>
      <c r="V86" s="5">
        <f t="shared" si="27"/>
        <v>3.248303815314125</v>
      </c>
      <c r="W86" s="3">
        <f t="shared" si="35"/>
        <v>1.2498777515305148</v>
      </c>
      <c r="X86" s="3">
        <f t="shared" si="36"/>
        <v>-0.020846637540148448</v>
      </c>
      <c r="Y86" s="3">
        <f t="shared" si="39"/>
        <v>-1.6678941212147413</v>
      </c>
      <c r="Z86" s="3">
        <f t="shared" si="40"/>
        <v>-0.438863007224366</v>
      </c>
      <c r="AA86" s="3">
        <f t="shared" si="28"/>
        <v>102.61656228253307</v>
      </c>
      <c r="AB86" s="3">
        <f t="shared" si="41"/>
        <v>0.877533376117845</v>
      </c>
      <c r="AC86" s="3">
        <f t="shared" si="42"/>
        <v>0.15341025866877356</v>
      </c>
      <c r="AD86" s="3">
        <f t="shared" si="43"/>
        <v>-1.3049450549450614</v>
      </c>
      <c r="AF86" s="5">
        <f t="shared" si="29"/>
        <v>170.9252754913264</v>
      </c>
      <c r="AG86" s="5">
        <f t="shared" si="30"/>
        <v>817.4920234871439</v>
      </c>
      <c r="AH86" s="5">
        <f t="shared" si="31"/>
        <v>988.4172989784702</v>
      </c>
      <c r="AJ86" s="5">
        <f t="shared" si="32"/>
        <v>118.94591196334476</v>
      </c>
      <c r="AK86" s="5">
        <f t="shared" si="33"/>
        <v>568.8879773744912</v>
      </c>
      <c r="AL86" s="5">
        <f t="shared" si="34"/>
        <v>687.833889337836</v>
      </c>
    </row>
    <row r="87" spans="1:38" ht="12.75">
      <c r="A87">
        <v>1950</v>
      </c>
      <c r="B87" s="2">
        <v>25.05</v>
      </c>
      <c r="C87" s="2">
        <v>150.81</v>
      </c>
      <c r="D87" s="3">
        <v>217.891</v>
      </c>
      <c r="E87" s="3">
        <v>148.731</v>
      </c>
      <c r="F87" s="4">
        <v>146.5</v>
      </c>
      <c r="G87" s="3">
        <v>151.684</v>
      </c>
      <c r="H87" s="2">
        <v>1.45</v>
      </c>
      <c r="I87" s="2">
        <v>1.63</v>
      </c>
      <c r="J87" s="2">
        <v>2.58</v>
      </c>
      <c r="K87" s="2">
        <v>2.48</v>
      </c>
      <c r="L87" s="3">
        <v>43.642</v>
      </c>
      <c r="M87" s="3"/>
      <c r="N87" s="5">
        <f t="shared" si="22"/>
        <v>1.444804721172336</v>
      </c>
      <c r="O87" s="5">
        <f t="shared" si="37"/>
        <v>8.69824351297405</v>
      </c>
      <c r="P87" s="5">
        <f t="shared" si="38"/>
        <v>1.7325938295165393</v>
      </c>
      <c r="R87" s="2">
        <f t="shared" si="23"/>
        <v>125.76</v>
      </c>
      <c r="S87" s="3">
        <f t="shared" si="24"/>
        <v>18.592000000000002</v>
      </c>
      <c r="T87" s="5">
        <f t="shared" si="25"/>
        <v>0.19918893129770993</v>
      </c>
      <c r="U87" s="5">
        <f t="shared" si="26"/>
        <v>0.14783715012722648</v>
      </c>
      <c r="V87" s="5">
        <f t="shared" si="27"/>
        <v>3.455616149580679</v>
      </c>
      <c r="W87" s="3">
        <f t="shared" si="35"/>
        <v>6.3821719289058</v>
      </c>
      <c r="X87" s="3">
        <f t="shared" si="36"/>
        <v>-0.24659286199887137</v>
      </c>
      <c r="Y87" s="3">
        <f t="shared" si="39"/>
        <v>-3.8637765441889127</v>
      </c>
      <c r="Z87" s="3">
        <f t="shared" si="40"/>
        <v>2.271802522718014</v>
      </c>
      <c r="AA87" s="3">
        <f t="shared" si="28"/>
        <v>102.9419795221843</v>
      </c>
      <c r="AB87" s="3">
        <f t="shared" si="41"/>
        <v>0.3171196076080518</v>
      </c>
      <c r="AC87" s="3">
        <f t="shared" si="42"/>
        <v>9.00436073143025</v>
      </c>
      <c r="AD87" s="3">
        <f t="shared" si="43"/>
        <v>1.9485038274182465</v>
      </c>
      <c r="AF87" s="5">
        <f t="shared" si="29"/>
        <v>165.14596134068194</v>
      </c>
      <c r="AG87" s="5">
        <f t="shared" si="30"/>
        <v>829.0920598085494</v>
      </c>
      <c r="AH87" s="5">
        <f t="shared" si="31"/>
        <v>994.2380211492313</v>
      </c>
      <c r="AJ87" s="5">
        <f t="shared" si="32"/>
        <v>112.72761866258152</v>
      </c>
      <c r="AK87" s="5">
        <f t="shared" si="33"/>
        <v>565.9331466269962</v>
      </c>
      <c r="AL87" s="5">
        <f t="shared" si="34"/>
        <v>678.6607652895776</v>
      </c>
    </row>
    <row r="88" spans="1:38" ht="12.75">
      <c r="A88">
        <v>1951</v>
      </c>
      <c r="B88" s="2">
        <v>25.53</v>
      </c>
      <c r="C88" s="2">
        <v>156.45</v>
      </c>
      <c r="D88" s="3">
        <v>251.358</v>
      </c>
      <c r="E88" s="3">
        <v>161.024</v>
      </c>
      <c r="F88" s="4">
        <v>156.1</v>
      </c>
      <c r="G88" s="3">
        <v>154.287</v>
      </c>
      <c r="H88" s="2">
        <v>2.16</v>
      </c>
      <c r="I88" s="2">
        <v>2.17</v>
      </c>
      <c r="J88" s="2">
        <v>2.67</v>
      </c>
      <c r="K88" s="2">
        <v>2.72</v>
      </c>
      <c r="L88" s="3">
        <v>47.165</v>
      </c>
      <c r="M88" s="3"/>
      <c r="N88" s="5">
        <f t="shared" si="22"/>
        <v>1.606634707574305</v>
      </c>
      <c r="O88" s="5">
        <f t="shared" si="37"/>
        <v>9.845593419506462</v>
      </c>
      <c r="P88" s="5">
        <f t="shared" si="38"/>
        <v>1.9199358386801102</v>
      </c>
      <c r="R88" s="2">
        <f t="shared" si="23"/>
        <v>130.92</v>
      </c>
      <c r="S88" s="3">
        <f t="shared" si="24"/>
        <v>21.634999999999998</v>
      </c>
      <c r="T88" s="5">
        <f t="shared" si="25"/>
        <v>0.19500458295142073</v>
      </c>
      <c r="U88" s="5">
        <f t="shared" si="26"/>
        <v>0.1652535899786129</v>
      </c>
      <c r="V88" s="5">
        <f t="shared" si="27"/>
        <v>3.317078341990883</v>
      </c>
      <c r="W88" s="3">
        <f t="shared" si="35"/>
        <v>-4.0090623956195675</v>
      </c>
      <c r="X88" s="3">
        <f t="shared" si="36"/>
        <v>-0.3236315205482729</v>
      </c>
      <c r="Y88" s="3">
        <f t="shared" si="39"/>
        <v>8.07249896888318</v>
      </c>
      <c r="Z88" s="3">
        <f t="shared" si="40"/>
        <v>3.739805052715317</v>
      </c>
      <c r="AA88" s="3">
        <f t="shared" si="28"/>
        <v>100.22421524663676</v>
      </c>
      <c r="AB88" s="3">
        <f t="shared" si="41"/>
        <v>-2.6400932721153403</v>
      </c>
      <c r="AC88" s="3">
        <f t="shared" si="42"/>
        <v>8.265257411030657</v>
      </c>
      <c r="AD88" s="3">
        <f t="shared" si="43"/>
        <v>6.552901023890789</v>
      </c>
      <c r="AF88" s="5">
        <f t="shared" si="29"/>
        <v>165.47084329852805</v>
      </c>
      <c r="AG88" s="5">
        <f t="shared" si="30"/>
        <v>848.5484843181861</v>
      </c>
      <c r="AH88" s="5">
        <f t="shared" si="31"/>
        <v>1014.0193276167142</v>
      </c>
      <c r="AJ88" s="5">
        <f t="shared" si="32"/>
        <v>106.00310268964002</v>
      </c>
      <c r="AK88" s="5">
        <f t="shared" si="33"/>
        <v>543.5928791276016</v>
      </c>
      <c r="AL88" s="5">
        <f t="shared" si="34"/>
        <v>649.5959818172417</v>
      </c>
    </row>
    <row r="89" spans="1:38" ht="12.75">
      <c r="A89">
        <v>1952</v>
      </c>
      <c r="B89" s="2">
        <v>26.7</v>
      </c>
      <c r="C89" s="2">
        <v>164.92</v>
      </c>
      <c r="D89" s="3">
        <v>263.775</v>
      </c>
      <c r="E89" s="3">
        <v>166.946</v>
      </c>
      <c r="F89" s="4">
        <v>158</v>
      </c>
      <c r="G89" s="3">
        <v>156.954</v>
      </c>
      <c r="H89" s="2">
        <v>2.33</v>
      </c>
      <c r="I89" s="2">
        <v>2.48</v>
      </c>
      <c r="J89" s="2">
        <v>3</v>
      </c>
      <c r="K89" s="2">
        <v>2.87</v>
      </c>
      <c r="L89" s="3">
        <v>49.485</v>
      </c>
      <c r="M89" s="3"/>
      <c r="N89" s="5">
        <f t="shared" si="22"/>
        <v>1.599411836041717</v>
      </c>
      <c r="O89" s="5">
        <f t="shared" si="37"/>
        <v>9.879213483146067</v>
      </c>
      <c r="P89" s="5">
        <f t="shared" si="38"/>
        <v>1.90837071335552</v>
      </c>
      <c r="R89" s="2">
        <f t="shared" si="23"/>
        <v>138.22</v>
      </c>
      <c r="S89" s="3">
        <f t="shared" si="24"/>
        <v>22.785</v>
      </c>
      <c r="T89" s="5">
        <f t="shared" si="25"/>
        <v>0.19317030820431197</v>
      </c>
      <c r="U89" s="5">
        <f t="shared" si="26"/>
        <v>0.1648458978440168</v>
      </c>
      <c r="V89" s="5">
        <f t="shared" si="27"/>
        <v>3.3327270890168736</v>
      </c>
      <c r="W89" s="3">
        <f t="shared" si="35"/>
        <v>0.4717629616368457</v>
      </c>
      <c r="X89" s="3">
        <f t="shared" si="36"/>
        <v>0.02320555647190671</v>
      </c>
      <c r="Y89" s="3">
        <f t="shared" si="39"/>
        <v>4.918901727976244</v>
      </c>
      <c r="Z89" s="3">
        <f t="shared" si="40"/>
        <v>5.413870246085017</v>
      </c>
      <c r="AA89" s="3">
        <f t="shared" si="28"/>
        <v>104.37974683544304</v>
      </c>
      <c r="AB89" s="3">
        <f t="shared" si="41"/>
        <v>4.146235097556161</v>
      </c>
      <c r="AC89" s="3">
        <f t="shared" si="42"/>
        <v>3.677712639109698</v>
      </c>
      <c r="AD89" s="3">
        <f t="shared" si="43"/>
        <v>1.21716848174247</v>
      </c>
      <c r="AF89" s="5">
        <f t="shared" si="29"/>
        <v>170.1135364501701</v>
      </c>
      <c r="AG89" s="5">
        <f t="shared" si="30"/>
        <v>880.6401875708806</v>
      </c>
      <c r="AH89" s="5">
        <f t="shared" si="31"/>
        <v>1050.7537240210506</v>
      </c>
      <c r="AJ89" s="5">
        <f t="shared" si="32"/>
        <v>107.66679522162664</v>
      </c>
      <c r="AK89" s="5">
        <f t="shared" si="33"/>
        <v>557.3672073233421</v>
      </c>
      <c r="AL89" s="5">
        <f t="shared" si="34"/>
        <v>665.0340025449688</v>
      </c>
    </row>
    <row r="90" spans="1:38" ht="12.75">
      <c r="A90">
        <v>1953</v>
      </c>
      <c r="B90" s="2">
        <v>27.78</v>
      </c>
      <c r="C90" s="2">
        <v>171.19</v>
      </c>
      <c r="D90" s="3">
        <v>277.847</v>
      </c>
      <c r="E90" s="3">
        <v>173.221</v>
      </c>
      <c r="F90" s="4">
        <v>160.4</v>
      </c>
      <c r="G90" s="3">
        <v>159.565</v>
      </c>
      <c r="H90" s="2">
        <v>2.52</v>
      </c>
      <c r="I90" s="2">
        <v>3.06</v>
      </c>
      <c r="J90" s="2">
        <v>3.15</v>
      </c>
      <c r="K90" s="2">
        <v>3.08</v>
      </c>
      <c r="L90" s="3">
        <v>50.201</v>
      </c>
      <c r="M90" s="3"/>
      <c r="N90" s="5">
        <f t="shared" si="22"/>
        <v>1.6230328874350137</v>
      </c>
      <c r="O90" s="5">
        <f t="shared" si="37"/>
        <v>10.001691864650827</v>
      </c>
      <c r="P90" s="5">
        <f t="shared" si="38"/>
        <v>1.9374311414824628</v>
      </c>
      <c r="R90" s="2">
        <f t="shared" si="23"/>
        <v>143.41</v>
      </c>
      <c r="S90" s="3">
        <f t="shared" si="24"/>
        <v>22.421</v>
      </c>
      <c r="T90" s="5">
        <f t="shared" si="25"/>
        <v>0.19371034098040585</v>
      </c>
      <c r="U90" s="5">
        <f t="shared" si="26"/>
        <v>0.15634195662785022</v>
      </c>
      <c r="V90" s="5">
        <f t="shared" si="27"/>
        <v>3.410091432441585</v>
      </c>
      <c r="W90" s="3">
        <f t="shared" si="35"/>
        <v>2.3213524947682806</v>
      </c>
      <c r="X90" s="3">
        <f t="shared" si="36"/>
        <v>0.03358772125399785</v>
      </c>
      <c r="Y90" s="3">
        <f t="shared" si="39"/>
        <v>1.446903101950081</v>
      </c>
      <c r="Z90" s="3">
        <f t="shared" si="40"/>
        <v>3.801843317972353</v>
      </c>
      <c r="AA90" s="3">
        <f t="shared" si="28"/>
        <v>106.72693266832917</v>
      </c>
      <c r="AB90" s="3">
        <f t="shared" si="41"/>
        <v>2.248698530172244</v>
      </c>
      <c r="AC90" s="3">
        <f t="shared" si="42"/>
        <v>3.75870041809927</v>
      </c>
      <c r="AD90" s="3">
        <f t="shared" si="43"/>
        <v>1.51898734177216</v>
      </c>
      <c r="AF90" s="5">
        <f t="shared" si="29"/>
        <v>174.09832983423684</v>
      </c>
      <c r="AG90" s="5">
        <f t="shared" si="30"/>
        <v>898.7559928555761</v>
      </c>
      <c r="AH90" s="5">
        <f t="shared" si="31"/>
        <v>1072.854322689813</v>
      </c>
      <c r="AJ90" s="5">
        <f t="shared" si="32"/>
        <v>108.54010588169378</v>
      </c>
      <c r="AK90" s="5">
        <f t="shared" si="33"/>
        <v>560.3216913064688</v>
      </c>
      <c r="AL90" s="5">
        <f t="shared" si="34"/>
        <v>668.8617971881627</v>
      </c>
    </row>
    <row r="91" spans="1:38" ht="12.75">
      <c r="A91">
        <v>1954</v>
      </c>
      <c r="B91" s="2">
        <v>27.52</v>
      </c>
      <c r="C91" s="2">
        <v>177.16</v>
      </c>
      <c r="D91" s="3">
        <v>276.755</v>
      </c>
      <c r="E91" s="3">
        <v>170.206</v>
      </c>
      <c r="F91" s="4">
        <v>162.6</v>
      </c>
      <c r="G91" s="3">
        <v>162.391</v>
      </c>
      <c r="H91" s="2">
        <v>1.58</v>
      </c>
      <c r="I91" s="2">
        <v>3.05</v>
      </c>
      <c r="J91" s="2">
        <v>3</v>
      </c>
      <c r="K91" s="2">
        <v>2.74</v>
      </c>
      <c r="L91" s="3">
        <v>49.38</v>
      </c>
      <c r="M91" s="3"/>
      <c r="N91" s="5">
        <f t="shared" si="22"/>
        <v>1.5621754346353578</v>
      </c>
      <c r="O91" s="5">
        <f t="shared" si="37"/>
        <v>10.056504360465116</v>
      </c>
      <c r="P91" s="5">
        <f t="shared" si="38"/>
        <v>1.8494720662924353</v>
      </c>
      <c r="R91" s="2">
        <f t="shared" si="23"/>
        <v>149.64</v>
      </c>
      <c r="S91" s="3">
        <f t="shared" si="24"/>
        <v>21.860000000000003</v>
      </c>
      <c r="T91" s="5">
        <f t="shared" si="25"/>
        <v>0.18390804597701152</v>
      </c>
      <c r="U91" s="5">
        <f t="shared" si="26"/>
        <v>0.14608393477679768</v>
      </c>
      <c r="V91" s="5">
        <f t="shared" si="27"/>
        <v>3.5876873228027537</v>
      </c>
      <c r="W91" s="3">
        <f t="shared" si="35"/>
        <v>5.207950985467047</v>
      </c>
      <c r="X91" s="3">
        <f t="shared" si="36"/>
        <v>-0.08517216308576407</v>
      </c>
      <c r="Y91" s="3">
        <f t="shared" si="39"/>
        <v>-1.6354255891316893</v>
      </c>
      <c r="Z91" s="3">
        <f t="shared" si="40"/>
        <v>3.4873532332496016</v>
      </c>
      <c r="AA91" s="3">
        <f t="shared" si="28"/>
        <v>108.95448954489545</v>
      </c>
      <c r="AB91" s="3">
        <f t="shared" si="41"/>
        <v>2.087155342024838</v>
      </c>
      <c r="AC91" s="3">
        <f t="shared" si="42"/>
        <v>-1.7405510879165975</v>
      </c>
      <c r="AD91" s="3">
        <f t="shared" si="43"/>
        <v>1.3715710723191998</v>
      </c>
      <c r="AF91" s="5">
        <f t="shared" si="29"/>
        <v>169.4675197517104</v>
      </c>
      <c r="AG91" s="5">
        <f t="shared" si="30"/>
        <v>921.4796386499253</v>
      </c>
      <c r="AH91" s="5">
        <f t="shared" si="31"/>
        <v>1090.9471584016355</v>
      </c>
      <c r="AJ91" s="5">
        <f t="shared" si="32"/>
        <v>104.22356688297072</v>
      </c>
      <c r="AK91" s="5">
        <f t="shared" si="33"/>
        <v>566.7156449261533</v>
      </c>
      <c r="AL91" s="5">
        <f t="shared" si="34"/>
        <v>670.939211809124</v>
      </c>
    </row>
    <row r="92" spans="1:38" ht="12.75">
      <c r="A92">
        <v>1955</v>
      </c>
      <c r="B92" s="2">
        <v>27.63</v>
      </c>
      <c r="C92" s="2">
        <v>183.69</v>
      </c>
      <c r="D92" s="3">
        <v>302.321</v>
      </c>
      <c r="E92" s="3">
        <v>182.011</v>
      </c>
      <c r="F92" s="4">
        <v>166.1</v>
      </c>
      <c r="G92" s="3">
        <v>165.275</v>
      </c>
      <c r="H92" s="2">
        <v>2.18</v>
      </c>
      <c r="I92" s="2">
        <v>3.2</v>
      </c>
      <c r="J92" s="2">
        <v>3.04</v>
      </c>
      <c r="K92" s="2">
        <v>2.97</v>
      </c>
      <c r="L92" s="3">
        <v>49.16</v>
      </c>
      <c r="M92" s="3"/>
      <c r="N92" s="5">
        <f t="shared" si="22"/>
        <v>1.6458217649300453</v>
      </c>
      <c r="O92" s="5">
        <f t="shared" si="37"/>
        <v>10.941766196163591</v>
      </c>
      <c r="P92" s="5">
        <f t="shared" si="38"/>
        <v>1.9372100474176601</v>
      </c>
      <c r="R92" s="2">
        <f t="shared" si="23"/>
        <v>156.06</v>
      </c>
      <c r="S92" s="3">
        <f t="shared" si="24"/>
        <v>21.529999999999998</v>
      </c>
      <c r="T92" s="5">
        <f t="shared" si="25"/>
        <v>0.1770472895040369</v>
      </c>
      <c r="U92" s="5">
        <f t="shared" si="26"/>
        <v>0.13795975906702548</v>
      </c>
      <c r="V92" s="5">
        <f t="shared" si="27"/>
        <v>3.7365744507729866</v>
      </c>
      <c r="W92" s="3">
        <f t="shared" si="35"/>
        <v>4.1499471546455835</v>
      </c>
      <c r="X92" s="3">
        <f t="shared" si="36"/>
        <v>-0.018489031470677614</v>
      </c>
      <c r="Y92" s="3">
        <f t="shared" si="39"/>
        <v>-0.44552450384772735</v>
      </c>
      <c r="Z92" s="3">
        <f t="shared" si="40"/>
        <v>3.685933619327164</v>
      </c>
      <c r="AA92" s="3">
        <f t="shared" si="28"/>
        <v>110.5900060204696</v>
      </c>
      <c r="AB92" s="3">
        <f t="shared" si="41"/>
        <v>1.501100580990955</v>
      </c>
      <c r="AC92" s="3">
        <f t="shared" si="42"/>
        <v>6.935713194599491</v>
      </c>
      <c r="AD92" s="3">
        <f t="shared" si="43"/>
        <v>2.1525215252152563</v>
      </c>
      <c r="AF92" s="5">
        <f t="shared" si="29"/>
        <v>167.17591892300712</v>
      </c>
      <c r="AG92" s="5">
        <f t="shared" si="30"/>
        <v>944.2444410830434</v>
      </c>
      <c r="AH92" s="5">
        <f t="shared" si="31"/>
        <v>1111.4203600060505</v>
      </c>
      <c r="AJ92" s="5">
        <f t="shared" si="32"/>
        <v>100.64775371644018</v>
      </c>
      <c r="AK92" s="5">
        <f t="shared" si="33"/>
        <v>568.4794949325968</v>
      </c>
      <c r="AL92" s="5">
        <f t="shared" si="34"/>
        <v>669.127248649037</v>
      </c>
    </row>
    <row r="93" spans="1:38" ht="12.75">
      <c r="A93">
        <v>1956</v>
      </c>
      <c r="B93" s="2">
        <v>27.98</v>
      </c>
      <c r="C93" s="2">
        <v>186.87</v>
      </c>
      <c r="D93" s="3">
        <v>317.153</v>
      </c>
      <c r="E93" s="3">
        <v>185.687</v>
      </c>
      <c r="F93" s="4">
        <v>170.8</v>
      </c>
      <c r="G93" s="3">
        <v>168.221</v>
      </c>
      <c r="H93" s="2">
        <v>3.31</v>
      </c>
      <c r="I93" s="2">
        <v>4.09</v>
      </c>
      <c r="J93" s="2">
        <v>3.09</v>
      </c>
      <c r="K93" s="2">
        <v>3.34</v>
      </c>
      <c r="L93" s="3">
        <v>49.72</v>
      </c>
      <c r="M93" s="3"/>
      <c r="N93" s="5">
        <f t="shared" si="22"/>
        <v>1.697185208968802</v>
      </c>
      <c r="O93" s="5">
        <f t="shared" si="37"/>
        <v>11.334989278055755</v>
      </c>
      <c r="P93" s="5">
        <f t="shared" si="38"/>
        <v>1.9960538737491345</v>
      </c>
      <c r="R93" s="2">
        <f t="shared" si="23"/>
        <v>158.89000000000001</v>
      </c>
      <c r="S93" s="3">
        <f t="shared" si="24"/>
        <v>21.74</v>
      </c>
      <c r="T93" s="5">
        <f t="shared" si="25"/>
        <v>0.17609667065265278</v>
      </c>
      <c r="U93" s="5">
        <f t="shared" si="26"/>
        <v>0.13682421801246142</v>
      </c>
      <c r="V93" s="5">
        <f t="shared" si="27"/>
        <v>3.7584473049074822</v>
      </c>
      <c r="W93" s="3">
        <f t="shared" si="35"/>
        <v>0.5853718271282116</v>
      </c>
      <c r="X93" s="3">
        <f t="shared" si="36"/>
        <v>0.006668190056790059</v>
      </c>
      <c r="Y93" s="3">
        <f t="shared" si="39"/>
        <v>1.1391375101708734</v>
      </c>
      <c r="Z93" s="3">
        <f t="shared" si="40"/>
        <v>1.731177527355876</v>
      </c>
      <c r="AA93" s="3">
        <f t="shared" si="28"/>
        <v>109.4086651053864</v>
      </c>
      <c r="AB93" s="3">
        <f t="shared" si="41"/>
        <v>-1.0682167020268918</v>
      </c>
      <c r="AC93" s="3">
        <f t="shared" si="42"/>
        <v>2.0196581525292467</v>
      </c>
      <c r="AD93" s="3">
        <f t="shared" si="43"/>
        <v>2.8296207104154147</v>
      </c>
      <c r="AF93" s="5">
        <f t="shared" si="29"/>
        <v>166.32881744847552</v>
      </c>
      <c r="AG93" s="5">
        <f t="shared" si="30"/>
        <v>944.5313010860715</v>
      </c>
      <c r="AH93" s="5">
        <f t="shared" si="31"/>
        <v>1110.8601185345467</v>
      </c>
      <c r="AJ93" s="5">
        <f t="shared" si="32"/>
        <v>97.3822116208873</v>
      </c>
      <c r="AK93" s="5">
        <f t="shared" si="33"/>
        <v>553.004274640557</v>
      </c>
      <c r="AL93" s="5">
        <f t="shared" si="34"/>
        <v>650.3864862614441</v>
      </c>
    </row>
    <row r="94" spans="1:38" ht="12.75">
      <c r="A94">
        <v>1957</v>
      </c>
      <c r="B94" s="2">
        <v>28.26</v>
      </c>
      <c r="C94" s="2">
        <v>191.82</v>
      </c>
      <c r="D94" s="3">
        <v>332.88</v>
      </c>
      <c r="E94" s="3">
        <v>188.494</v>
      </c>
      <c r="F94" s="4">
        <v>176.6</v>
      </c>
      <c r="G94" s="3">
        <v>171.274</v>
      </c>
      <c r="H94" s="2">
        <v>3.81</v>
      </c>
      <c r="I94" s="2">
        <v>4.5</v>
      </c>
      <c r="J94" s="2">
        <v>3.68</v>
      </c>
      <c r="K94" s="2">
        <v>3.8</v>
      </c>
      <c r="L94" s="3">
        <v>50.069</v>
      </c>
      <c r="M94" s="3"/>
      <c r="N94" s="5">
        <f t="shared" si="22"/>
        <v>1.7353769158586174</v>
      </c>
      <c r="O94" s="5">
        <f t="shared" si="37"/>
        <v>11.779193205944798</v>
      </c>
      <c r="P94" s="5">
        <f t="shared" si="38"/>
        <v>2.0352164343360233</v>
      </c>
      <c r="R94" s="2">
        <f t="shared" si="23"/>
        <v>163.56</v>
      </c>
      <c r="S94" s="3">
        <f t="shared" si="24"/>
        <v>21.809</v>
      </c>
      <c r="T94" s="5">
        <f t="shared" si="25"/>
        <v>0.1727806309611152</v>
      </c>
      <c r="U94" s="5">
        <f t="shared" si="26"/>
        <v>0.13333944729762778</v>
      </c>
      <c r="V94" s="5">
        <f t="shared" si="27"/>
        <v>3.8311130639717192</v>
      </c>
      <c r="W94" s="3">
        <f t="shared" si="35"/>
        <v>1.9333983735612348</v>
      </c>
      <c r="X94" s="3">
        <f t="shared" si="36"/>
        <v>0.013571118913372657</v>
      </c>
      <c r="Y94" s="3">
        <f t="shared" si="39"/>
        <v>0.7019308125502999</v>
      </c>
      <c r="Z94" s="3">
        <f t="shared" si="40"/>
        <v>2.6489003050248705</v>
      </c>
      <c r="AA94" s="3">
        <f t="shared" si="28"/>
        <v>108.61834654586637</v>
      </c>
      <c r="AB94" s="3">
        <f t="shared" si="41"/>
        <v>-0.7223546313802176</v>
      </c>
      <c r="AC94" s="3">
        <f t="shared" si="42"/>
        <v>1.5116836396732003</v>
      </c>
      <c r="AD94" s="3">
        <f t="shared" si="43"/>
        <v>3.3957845433255196</v>
      </c>
      <c r="AF94" s="5">
        <f t="shared" si="29"/>
        <v>164.9987738944615</v>
      </c>
      <c r="AG94" s="5">
        <f t="shared" si="30"/>
        <v>954.9610565526583</v>
      </c>
      <c r="AH94" s="5">
        <f t="shared" si="31"/>
        <v>1119.9598304471199</v>
      </c>
      <c r="AJ94" s="5">
        <f t="shared" si="32"/>
        <v>93.43078929471206</v>
      </c>
      <c r="AK94" s="5">
        <f t="shared" si="33"/>
        <v>540.7480501430681</v>
      </c>
      <c r="AL94" s="5">
        <f t="shared" si="34"/>
        <v>634.1788394377802</v>
      </c>
    </row>
    <row r="95" spans="1:38" ht="12.75">
      <c r="A95">
        <v>1958</v>
      </c>
      <c r="B95" s="2">
        <v>28.37</v>
      </c>
      <c r="C95" s="2">
        <v>201.12</v>
      </c>
      <c r="D95" s="3">
        <v>336.242</v>
      </c>
      <c r="E95" s="3">
        <v>187.845</v>
      </c>
      <c r="F95" s="4">
        <v>179</v>
      </c>
      <c r="G95" s="3">
        <v>174.141</v>
      </c>
      <c r="H95" s="2">
        <v>2.46</v>
      </c>
      <c r="I95" s="2">
        <v>3.72</v>
      </c>
      <c r="J95" s="2">
        <v>3.61</v>
      </c>
      <c r="K95" s="2">
        <v>3.65</v>
      </c>
      <c r="L95" s="3">
        <v>49.859</v>
      </c>
      <c r="M95" s="3"/>
      <c r="N95" s="5">
        <f t="shared" si="22"/>
        <v>1.6718476531424027</v>
      </c>
      <c r="O95" s="5">
        <f t="shared" si="37"/>
        <v>11.852026788861474</v>
      </c>
      <c r="P95" s="5">
        <f t="shared" si="38"/>
        <v>1.9464081041968164</v>
      </c>
      <c r="R95" s="2">
        <f t="shared" si="23"/>
        <v>172.75</v>
      </c>
      <c r="S95" s="3">
        <f t="shared" si="24"/>
        <v>21.489</v>
      </c>
      <c r="T95" s="5">
        <f t="shared" si="25"/>
        <v>0.16422575976845152</v>
      </c>
      <c r="U95" s="5">
        <f t="shared" si="26"/>
        <v>0.12439363241678728</v>
      </c>
      <c r="V95" s="5">
        <f t="shared" si="27"/>
        <v>4.033775246194268</v>
      </c>
      <c r="W95" s="3">
        <f t="shared" si="35"/>
        <v>5.289903452038791</v>
      </c>
      <c r="X95" s="3">
        <f t="shared" si="36"/>
        <v>-0.022186976471032772</v>
      </c>
      <c r="Y95" s="3">
        <f t="shared" si="39"/>
        <v>-0.4194211987457286</v>
      </c>
      <c r="Z95" s="3">
        <f t="shared" si="40"/>
        <v>4.848295276822023</v>
      </c>
      <c r="AA95" s="3">
        <f t="shared" si="28"/>
        <v>112.35754189944134</v>
      </c>
      <c r="AB95" s="3">
        <f t="shared" si="41"/>
        <v>3.442508077579709</v>
      </c>
      <c r="AC95" s="3">
        <f t="shared" si="42"/>
        <v>-0.3443080416352773</v>
      </c>
      <c r="AD95" s="3">
        <f t="shared" si="43"/>
        <v>1.3590033975084959</v>
      </c>
      <c r="AF95" s="5">
        <f t="shared" si="29"/>
        <v>162.91396052624023</v>
      </c>
      <c r="AG95" s="5">
        <f t="shared" si="30"/>
        <v>992.0122199826578</v>
      </c>
      <c r="AH95" s="5">
        <f t="shared" si="31"/>
        <v>1154.926180508898</v>
      </c>
      <c r="AJ95" s="5">
        <f t="shared" si="32"/>
        <v>91.01338576884929</v>
      </c>
      <c r="AK95" s="5">
        <f t="shared" si="33"/>
        <v>554.1967709400324</v>
      </c>
      <c r="AL95" s="5">
        <f t="shared" si="34"/>
        <v>645.2101567088815</v>
      </c>
    </row>
    <row r="96" spans="1:38" ht="12.75">
      <c r="A96">
        <v>1959</v>
      </c>
      <c r="B96" s="2">
        <v>28.7</v>
      </c>
      <c r="C96" s="2">
        <v>210.49</v>
      </c>
      <c r="D96" s="3">
        <v>365.775</v>
      </c>
      <c r="E96" s="3">
        <v>199.768</v>
      </c>
      <c r="F96" s="4">
        <v>183.1</v>
      </c>
      <c r="G96" s="3">
        <v>177.83</v>
      </c>
      <c r="H96" s="2">
        <v>3.97</v>
      </c>
      <c r="I96" s="2">
        <v>4.22</v>
      </c>
      <c r="J96" s="2">
        <v>4.1</v>
      </c>
      <c r="K96" s="2">
        <v>4.25</v>
      </c>
      <c r="L96" s="3">
        <v>50.49</v>
      </c>
      <c r="M96" s="3"/>
      <c r="N96" s="5">
        <f t="shared" si="22"/>
        <v>1.7377310085989832</v>
      </c>
      <c r="O96" s="5">
        <f t="shared" si="37"/>
        <v>12.744773519163763</v>
      </c>
      <c r="P96" s="5">
        <f t="shared" si="38"/>
        <v>2.0120743715275866</v>
      </c>
      <c r="R96" s="2">
        <f t="shared" si="23"/>
        <v>181.79000000000002</v>
      </c>
      <c r="S96" s="3">
        <f t="shared" si="24"/>
        <v>21.790000000000003</v>
      </c>
      <c r="T96" s="5">
        <f t="shared" si="25"/>
        <v>0.15787447054293413</v>
      </c>
      <c r="U96" s="5">
        <f t="shared" si="26"/>
        <v>0.11986357885472249</v>
      </c>
      <c r="V96" s="5">
        <f t="shared" si="27"/>
        <v>4.168944345414934</v>
      </c>
      <c r="W96" s="3">
        <f t="shared" si="35"/>
        <v>3.350932835144782</v>
      </c>
      <c r="X96" s="3">
        <f t="shared" si="36"/>
        <v>0.04240836396591102</v>
      </c>
      <c r="Y96" s="3">
        <f t="shared" si="39"/>
        <v>1.2655689043101548</v>
      </c>
      <c r="Z96" s="3">
        <f t="shared" si="40"/>
        <v>4.658910103420855</v>
      </c>
      <c r="AA96" s="3">
        <f t="shared" si="28"/>
        <v>114.9590387766248</v>
      </c>
      <c r="AB96" s="3">
        <f t="shared" si="41"/>
        <v>2.315373612847238</v>
      </c>
      <c r="AC96" s="3">
        <f t="shared" si="42"/>
        <v>6.347254385264445</v>
      </c>
      <c r="AD96" s="3">
        <f t="shared" si="43"/>
        <v>2.2905027932960786</v>
      </c>
      <c r="AF96" s="5">
        <f t="shared" si="29"/>
        <v>161.39009166057468</v>
      </c>
      <c r="AG96" s="5">
        <f t="shared" si="30"/>
        <v>1022.2684586402745</v>
      </c>
      <c r="AH96" s="5">
        <f t="shared" si="31"/>
        <v>1183.6585503008491</v>
      </c>
      <c r="AJ96" s="5">
        <f t="shared" si="32"/>
        <v>88.14314126738104</v>
      </c>
      <c r="AK96" s="5">
        <f t="shared" si="33"/>
        <v>558.3115557838746</v>
      </c>
      <c r="AL96" s="5">
        <f t="shared" si="34"/>
        <v>646.4546970512557</v>
      </c>
    </row>
    <row r="97" spans="1:38" ht="12.75">
      <c r="A97">
        <v>1960</v>
      </c>
      <c r="B97" s="2">
        <v>28.8</v>
      </c>
      <c r="C97" s="2">
        <v>212.56</v>
      </c>
      <c r="D97" s="3">
        <v>380.651</v>
      </c>
      <c r="E97" s="3">
        <v>204.212</v>
      </c>
      <c r="F97" s="4">
        <v>186.4</v>
      </c>
      <c r="G97" s="3">
        <v>180.671</v>
      </c>
      <c r="H97" s="2">
        <v>3.85</v>
      </c>
      <c r="I97" s="2">
        <v>4.99</v>
      </c>
      <c r="J97" s="2">
        <v>4.55</v>
      </c>
      <c r="K97" s="2">
        <v>4.26</v>
      </c>
      <c r="L97" s="3">
        <v>50</v>
      </c>
      <c r="M97" s="3"/>
      <c r="N97" s="5">
        <f t="shared" si="22"/>
        <v>1.790793187805796</v>
      </c>
      <c r="O97" s="5">
        <f t="shared" si="37"/>
        <v>13.21704861111111</v>
      </c>
      <c r="P97" s="5">
        <f t="shared" si="38"/>
        <v>2.0714573356552024</v>
      </c>
      <c r="R97" s="2">
        <f t="shared" si="23"/>
        <v>183.76</v>
      </c>
      <c r="S97" s="3">
        <f t="shared" si="24"/>
        <v>21.2</v>
      </c>
      <c r="T97" s="5">
        <f t="shared" si="25"/>
        <v>0.1567261645624728</v>
      </c>
      <c r="U97" s="5">
        <f t="shared" si="26"/>
        <v>0.11536787113626469</v>
      </c>
      <c r="V97" s="5">
        <f t="shared" si="27"/>
        <v>4.251200000000001</v>
      </c>
      <c r="W97" s="3">
        <f t="shared" si="35"/>
        <v>1.9730571523588036</v>
      </c>
      <c r="X97" s="3">
        <f t="shared" si="36"/>
        <v>-0.01914830668757817</v>
      </c>
      <c r="Y97" s="3">
        <f t="shared" si="39"/>
        <v>-0.9704892057833314</v>
      </c>
      <c r="Z97" s="3">
        <f t="shared" si="40"/>
        <v>0.9834196398878836</v>
      </c>
      <c r="AA97" s="3">
        <f t="shared" si="28"/>
        <v>114.0343347639485</v>
      </c>
      <c r="AB97" s="3">
        <f t="shared" si="41"/>
        <v>-0.8043769524491928</v>
      </c>
      <c r="AC97" s="3">
        <f t="shared" si="42"/>
        <v>2.2245805133955354</v>
      </c>
      <c r="AD97" s="3">
        <f t="shared" si="43"/>
        <v>1.8022938285090273</v>
      </c>
      <c r="AF97" s="5">
        <f t="shared" si="29"/>
        <v>159.40577071029662</v>
      </c>
      <c r="AG97" s="5">
        <f t="shared" si="30"/>
        <v>1017.0973758931982</v>
      </c>
      <c r="AH97" s="5">
        <f t="shared" si="31"/>
        <v>1176.5031466034948</v>
      </c>
      <c r="AJ97" s="5">
        <f t="shared" si="32"/>
        <v>85.51811733385011</v>
      </c>
      <c r="AK97" s="5">
        <f t="shared" si="33"/>
        <v>545.6530986551493</v>
      </c>
      <c r="AL97" s="5">
        <f t="shared" si="34"/>
        <v>631.1712159889994</v>
      </c>
    </row>
    <row r="98" spans="1:38" ht="12.75">
      <c r="A98">
        <v>1961</v>
      </c>
      <c r="B98" s="2">
        <v>28.9</v>
      </c>
      <c r="C98" s="2">
        <v>223.68</v>
      </c>
      <c r="D98" s="3">
        <v>393.912</v>
      </c>
      <c r="E98" s="3">
        <v>209.194</v>
      </c>
      <c r="F98" s="4">
        <v>188.3</v>
      </c>
      <c r="G98" s="3">
        <v>183.691</v>
      </c>
      <c r="H98" s="2">
        <v>2.97</v>
      </c>
      <c r="I98" s="2">
        <v>4.5</v>
      </c>
      <c r="J98" s="2">
        <v>4.22</v>
      </c>
      <c r="K98" s="2">
        <v>4.2</v>
      </c>
      <c r="L98" s="3">
        <v>49.273</v>
      </c>
      <c r="M98" s="3"/>
      <c r="N98" s="5">
        <f t="shared" si="22"/>
        <v>1.7610515021459225</v>
      </c>
      <c r="O98" s="5">
        <f t="shared" si="37"/>
        <v>13.630173010380624</v>
      </c>
      <c r="P98" s="5">
        <f t="shared" si="38"/>
        <v>2.0223431563815586</v>
      </c>
      <c r="R98" s="2">
        <f t="shared" si="23"/>
        <v>194.78</v>
      </c>
      <c r="S98" s="3">
        <f t="shared" si="24"/>
        <v>20.373000000000005</v>
      </c>
      <c r="T98" s="5">
        <f t="shared" si="25"/>
        <v>0.1483725228462881</v>
      </c>
      <c r="U98" s="5">
        <f t="shared" si="26"/>
        <v>0.10459492761063767</v>
      </c>
      <c r="V98" s="5">
        <f t="shared" si="27"/>
        <v>4.539605869340207</v>
      </c>
      <c r="W98" s="3">
        <f t="shared" si="35"/>
        <v>6.7841049430797495</v>
      </c>
      <c r="X98" s="3">
        <f t="shared" si="36"/>
        <v>-0.09864088587237879</v>
      </c>
      <c r="Y98" s="3">
        <f t="shared" si="39"/>
        <v>-1.4539999999999886</v>
      </c>
      <c r="Z98" s="3">
        <f t="shared" si="40"/>
        <v>5.23146405720738</v>
      </c>
      <c r="AA98" s="3">
        <f t="shared" si="28"/>
        <v>118.78916622411046</v>
      </c>
      <c r="AB98" s="3">
        <f t="shared" si="41"/>
        <v>4.169648965817618</v>
      </c>
      <c r="AC98" s="3">
        <f t="shared" si="42"/>
        <v>2.439621569741246</v>
      </c>
      <c r="AD98" s="3">
        <f t="shared" si="43"/>
        <v>1.0193133047210257</v>
      </c>
      <c r="AF98" s="5">
        <f t="shared" si="29"/>
        <v>157.32942822457278</v>
      </c>
      <c r="AG98" s="5">
        <f t="shared" si="30"/>
        <v>1060.3676826845083</v>
      </c>
      <c r="AH98" s="5">
        <f t="shared" si="31"/>
        <v>1217.697110909081</v>
      </c>
      <c r="AJ98" s="5">
        <f t="shared" si="32"/>
        <v>83.5525375595182</v>
      </c>
      <c r="AK98" s="5">
        <f t="shared" si="33"/>
        <v>563.1267566035625</v>
      </c>
      <c r="AL98" s="5">
        <f t="shared" si="34"/>
        <v>646.6792941630806</v>
      </c>
    </row>
    <row r="99" spans="1:38" ht="12.75">
      <c r="A99">
        <v>1962</v>
      </c>
      <c r="B99" s="2">
        <v>29.9</v>
      </c>
      <c r="C99" s="2">
        <v>236.67</v>
      </c>
      <c r="D99" s="3">
        <v>426.376</v>
      </c>
      <c r="E99" s="3">
        <v>221.84</v>
      </c>
      <c r="F99" s="4">
        <v>192.2</v>
      </c>
      <c r="G99" s="3">
        <v>186.538</v>
      </c>
      <c r="H99" s="2">
        <v>3.26</v>
      </c>
      <c r="I99" s="2">
        <v>4.5</v>
      </c>
      <c r="J99" s="2">
        <v>4.42</v>
      </c>
      <c r="K99" s="2">
        <v>4.18</v>
      </c>
      <c r="L99" s="3">
        <v>50.92</v>
      </c>
      <c r="M99" s="3"/>
      <c r="N99" s="5">
        <f t="shared" si="22"/>
        <v>1.8015633582625596</v>
      </c>
      <c r="O99" s="5">
        <f t="shared" si="37"/>
        <v>14.260066889632107</v>
      </c>
      <c r="P99" s="5">
        <f t="shared" si="38"/>
        <v>2.0620786381003047</v>
      </c>
      <c r="R99" s="2">
        <f t="shared" si="23"/>
        <v>206.76999999999998</v>
      </c>
      <c r="S99" s="3">
        <f t="shared" si="24"/>
        <v>21.020000000000003</v>
      </c>
      <c r="T99" s="5">
        <f t="shared" si="25"/>
        <v>0.1446051167964405</v>
      </c>
      <c r="U99" s="5">
        <f t="shared" si="26"/>
        <v>0.10165884799535718</v>
      </c>
      <c r="V99" s="5">
        <f t="shared" si="27"/>
        <v>4.647879025923015</v>
      </c>
      <c r="W99" s="3">
        <f t="shared" si="35"/>
        <v>2.385078345987446</v>
      </c>
      <c r="X99" s="3">
        <f t="shared" si="36"/>
        <v>0.07972366277355399</v>
      </c>
      <c r="Y99" s="3">
        <f t="shared" si="39"/>
        <v>3.3426014247153635</v>
      </c>
      <c r="Z99" s="3">
        <f t="shared" si="40"/>
        <v>5.807403433476388</v>
      </c>
      <c r="AA99" s="3">
        <f t="shared" si="28"/>
        <v>123.13735691987513</v>
      </c>
      <c r="AB99" s="3">
        <f t="shared" si="41"/>
        <v>3.6604269850343707</v>
      </c>
      <c r="AC99" s="3">
        <f t="shared" si="42"/>
        <v>6.045106456208127</v>
      </c>
      <c r="AD99" s="3">
        <f t="shared" si="43"/>
        <v>2.071163037705781</v>
      </c>
      <c r="AF99" s="5">
        <f t="shared" si="29"/>
        <v>160.28905638529415</v>
      </c>
      <c r="AG99" s="5">
        <f t="shared" si="30"/>
        <v>1108.46047454138</v>
      </c>
      <c r="AH99" s="5">
        <f t="shared" si="31"/>
        <v>1268.7495309266744</v>
      </c>
      <c r="AJ99" s="5">
        <f t="shared" si="32"/>
        <v>83.39701164687521</v>
      </c>
      <c r="AK99" s="5">
        <f t="shared" si="33"/>
        <v>576.7224113118523</v>
      </c>
      <c r="AL99" s="5">
        <f t="shared" si="34"/>
        <v>660.1194229587277</v>
      </c>
    </row>
    <row r="100" spans="1:38" ht="12.75">
      <c r="A100">
        <v>1963</v>
      </c>
      <c r="B100" s="2">
        <v>31.3</v>
      </c>
      <c r="C100" s="2">
        <v>251.97</v>
      </c>
      <c r="D100" s="3">
        <v>450.62</v>
      </c>
      <c r="E100" s="3">
        <v>230.85</v>
      </c>
      <c r="F100" s="4">
        <v>195.2</v>
      </c>
      <c r="G100" s="3">
        <v>189.242</v>
      </c>
      <c r="H100" s="2">
        <v>3.55</v>
      </c>
      <c r="I100" s="2">
        <v>4.5</v>
      </c>
      <c r="J100" s="2">
        <v>4.16</v>
      </c>
      <c r="K100" s="2">
        <v>4.12</v>
      </c>
      <c r="L100" s="3">
        <v>52.42</v>
      </c>
      <c r="M100" s="3"/>
      <c r="N100" s="5">
        <f t="shared" si="22"/>
        <v>1.7883875064491805</v>
      </c>
      <c r="O100" s="5">
        <f t="shared" si="37"/>
        <v>14.396805111821086</v>
      </c>
      <c r="P100" s="5">
        <f t="shared" si="38"/>
        <v>2.042053745411701</v>
      </c>
      <c r="R100" s="2">
        <f t="shared" si="23"/>
        <v>220.67</v>
      </c>
      <c r="S100" s="3">
        <f t="shared" si="24"/>
        <v>21.12</v>
      </c>
      <c r="T100" s="5">
        <f t="shared" si="25"/>
        <v>0.141840757692482</v>
      </c>
      <c r="U100" s="5">
        <f t="shared" si="26"/>
        <v>0.09570852404042236</v>
      </c>
      <c r="V100" s="5">
        <f t="shared" si="27"/>
        <v>4.806753147653567</v>
      </c>
      <c r="W100" s="3">
        <f t="shared" si="35"/>
        <v>3.418206903502652</v>
      </c>
      <c r="X100" s="3">
        <f t="shared" si="36"/>
        <v>0.10069344766798843</v>
      </c>
      <c r="Y100" s="3">
        <f t="shared" si="39"/>
        <v>2.945797329143751</v>
      </c>
      <c r="Z100" s="3">
        <f t="shared" si="40"/>
        <v>6.4646976803143685</v>
      </c>
      <c r="AA100" s="3">
        <f t="shared" si="28"/>
        <v>129.0829918032787</v>
      </c>
      <c r="AB100" s="3">
        <f t="shared" si="41"/>
        <v>4.828457449571832</v>
      </c>
      <c r="AC100" s="3">
        <f t="shared" si="42"/>
        <v>4.06148575549945</v>
      </c>
      <c r="AD100" s="3">
        <f t="shared" si="43"/>
        <v>1.5608740894901052</v>
      </c>
      <c r="AF100" s="5">
        <f t="shared" si="29"/>
        <v>165.39668783885185</v>
      </c>
      <c r="AG100" s="5">
        <f t="shared" si="30"/>
        <v>1166.073070460046</v>
      </c>
      <c r="AH100" s="5">
        <f t="shared" si="31"/>
        <v>1331.469758298898</v>
      </c>
      <c r="AJ100" s="5">
        <f t="shared" si="32"/>
        <v>84.73190975351017</v>
      </c>
      <c r="AK100" s="5">
        <f t="shared" si="33"/>
        <v>597.3734992110892</v>
      </c>
      <c r="AL100" s="5">
        <f t="shared" si="34"/>
        <v>682.1054089645994</v>
      </c>
    </row>
    <row r="101" spans="1:38" ht="12.75">
      <c r="A101">
        <v>1964</v>
      </c>
      <c r="B101" s="2">
        <v>33.1</v>
      </c>
      <c r="C101" s="2">
        <v>267.82</v>
      </c>
      <c r="D101" s="3">
        <v>482.756</v>
      </c>
      <c r="E101" s="3">
        <v>243.202</v>
      </c>
      <c r="F101" s="4">
        <v>198.5</v>
      </c>
      <c r="G101" s="3">
        <v>191.889</v>
      </c>
      <c r="H101" s="2">
        <v>3.97</v>
      </c>
      <c r="I101" s="2">
        <v>4.5</v>
      </c>
      <c r="J101" s="2">
        <v>4.33</v>
      </c>
      <c r="K101" s="2">
        <v>4.26</v>
      </c>
      <c r="L101" s="3">
        <v>55.173</v>
      </c>
      <c r="M101" s="3"/>
      <c r="N101" s="5">
        <f t="shared" si="22"/>
        <v>1.8025390187439325</v>
      </c>
      <c r="O101" s="5">
        <f t="shared" si="37"/>
        <v>14.58477341389728</v>
      </c>
      <c r="P101" s="5">
        <f t="shared" si="38"/>
        <v>2.05673142467621</v>
      </c>
      <c r="R101" s="2">
        <f t="shared" si="23"/>
        <v>234.72</v>
      </c>
      <c r="S101" s="3">
        <f t="shared" si="24"/>
        <v>22.073</v>
      </c>
      <c r="T101" s="5">
        <f t="shared" si="25"/>
        <v>0.14101908657123383</v>
      </c>
      <c r="U101" s="5">
        <f t="shared" si="26"/>
        <v>0.09403970688479892</v>
      </c>
      <c r="V101" s="5">
        <f t="shared" si="27"/>
        <v>4.854185924274554</v>
      </c>
      <c r="W101" s="3">
        <f t="shared" si="35"/>
        <v>0.9867945193761773</v>
      </c>
      <c r="X101" s="3">
        <f t="shared" si="36"/>
        <v>0.05182459580012612</v>
      </c>
      <c r="Y101" s="3">
        <f t="shared" si="39"/>
        <v>5.251812285387247</v>
      </c>
      <c r="Z101" s="3">
        <f t="shared" si="40"/>
        <v>6.290431400563556</v>
      </c>
      <c r="AA101" s="3">
        <f t="shared" si="28"/>
        <v>134.92191435768262</v>
      </c>
      <c r="AB101" s="3">
        <f t="shared" si="41"/>
        <v>4.52338644528969</v>
      </c>
      <c r="AC101" s="3">
        <f t="shared" si="42"/>
        <v>5.350660602122592</v>
      </c>
      <c r="AD101" s="3">
        <f t="shared" si="43"/>
        <v>1.690573770491799</v>
      </c>
      <c r="AF101" s="5">
        <f t="shared" si="29"/>
        <v>172.49555732741322</v>
      </c>
      <c r="AG101" s="5">
        <f t="shared" si="30"/>
        <v>1223.2071666432155</v>
      </c>
      <c r="AH101" s="5">
        <f t="shared" si="31"/>
        <v>1395.7027239706288</v>
      </c>
      <c r="AJ101" s="5">
        <f t="shared" si="32"/>
        <v>86.89952510197139</v>
      </c>
      <c r="AK101" s="5">
        <f t="shared" si="33"/>
        <v>616.2252728681186</v>
      </c>
      <c r="AL101" s="5">
        <f t="shared" si="34"/>
        <v>703.1247979700901</v>
      </c>
    </row>
    <row r="102" spans="1:38" ht="12.75">
      <c r="A102">
        <v>1965</v>
      </c>
      <c r="B102" s="2">
        <v>34.9</v>
      </c>
      <c r="C102" s="2">
        <v>289.25</v>
      </c>
      <c r="D102" s="3">
        <v>523.82</v>
      </c>
      <c r="E102" s="3">
        <v>257.785</v>
      </c>
      <c r="F102" s="4">
        <v>203.2</v>
      </c>
      <c r="G102" s="3">
        <v>194.303</v>
      </c>
      <c r="H102" s="2">
        <v>4.38</v>
      </c>
      <c r="I102" s="2">
        <v>4.69</v>
      </c>
      <c r="J102" s="2">
        <v>4.35</v>
      </c>
      <c r="K102" s="2">
        <v>4.39</v>
      </c>
      <c r="L102" s="3">
        <v>58.1</v>
      </c>
      <c r="M102" s="3"/>
      <c r="N102" s="5">
        <f t="shared" si="22"/>
        <v>1.810959377700951</v>
      </c>
      <c r="O102" s="5">
        <f t="shared" si="37"/>
        <v>15.009169054441262</v>
      </c>
      <c r="P102" s="5">
        <f t="shared" si="38"/>
        <v>2.0594456457637116</v>
      </c>
      <c r="R102" s="2">
        <f t="shared" si="23"/>
        <v>254.35</v>
      </c>
      <c r="S102" s="3">
        <f t="shared" si="24"/>
        <v>23.200000000000003</v>
      </c>
      <c r="T102" s="5">
        <f t="shared" si="25"/>
        <v>0.13721250245724395</v>
      </c>
      <c r="U102" s="5">
        <f t="shared" si="26"/>
        <v>0.0912128956162768</v>
      </c>
      <c r="V102" s="5">
        <f t="shared" si="27"/>
        <v>4.978485370051635</v>
      </c>
      <c r="W102" s="3">
        <f t="shared" si="35"/>
        <v>2.5606651190571483</v>
      </c>
      <c r="X102" s="3">
        <f t="shared" si="36"/>
        <v>0.13584664244250425</v>
      </c>
      <c r="Y102" s="3">
        <f t="shared" si="39"/>
        <v>5.305131132981722</v>
      </c>
      <c r="Z102" s="3">
        <f t="shared" si="40"/>
        <v>8.001642894481375</v>
      </c>
      <c r="AA102" s="3">
        <f t="shared" si="28"/>
        <v>142.3474409448819</v>
      </c>
      <c r="AB102" s="3">
        <f t="shared" si="41"/>
        <v>5.503573398398376</v>
      </c>
      <c r="AC102" s="3">
        <f t="shared" si="42"/>
        <v>5.996250030838568</v>
      </c>
      <c r="AD102" s="3">
        <f t="shared" si="43"/>
        <v>2.3677581863979835</v>
      </c>
      <c r="AF102" s="5">
        <f t="shared" si="29"/>
        <v>179.6163723668703</v>
      </c>
      <c r="AG102" s="5">
        <f t="shared" si="30"/>
        <v>1309.037945888638</v>
      </c>
      <c r="AH102" s="5">
        <f t="shared" si="31"/>
        <v>1488.654318255508</v>
      </c>
      <c r="AJ102" s="5">
        <f t="shared" si="32"/>
        <v>88.39388403881414</v>
      </c>
      <c r="AK102" s="5">
        <f t="shared" si="33"/>
        <v>644.211587543621</v>
      </c>
      <c r="AL102" s="5">
        <f t="shared" si="34"/>
        <v>732.605471582435</v>
      </c>
    </row>
    <row r="103" spans="1:38" ht="12.75">
      <c r="A103">
        <v>1966</v>
      </c>
      <c r="B103" s="2">
        <v>37.1</v>
      </c>
      <c r="C103" s="2">
        <v>311.89</v>
      </c>
      <c r="D103" s="3">
        <v>574.186</v>
      </c>
      <c r="E103" s="3">
        <v>273.552</v>
      </c>
      <c r="F103" s="4">
        <v>209.9</v>
      </c>
      <c r="G103" s="3">
        <v>196.56</v>
      </c>
      <c r="H103" s="2">
        <v>5.55</v>
      </c>
      <c r="I103" s="2">
        <v>5.78</v>
      </c>
      <c r="J103" s="2">
        <v>4.75</v>
      </c>
      <c r="K103" s="2">
        <v>5.09</v>
      </c>
      <c r="L103" s="3">
        <v>61.53</v>
      </c>
      <c r="M103" s="3"/>
      <c r="N103" s="5">
        <f t="shared" si="22"/>
        <v>1.8409888101574274</v>
      </c>
      <c r="O103" s="5">
        <f t="shared" si="37"/>
        <v>15.476711590296496</v>
      </c>
      <c r="P103" s="5">
        <f t="shared" si="38"/>
        <v>2.0895447432584886</v>
      </c>
      <c r="R103" s="2">
        <f t="shared" si="23"/>
        <v>274.78999999999996</v>
      </c>
      <c r="S103" s="3">
        <f t="shared" si="24"/>
        <v>24.43</v>
      </c>
      <c r="T103" s="5">
        <f t="shared" si="25"/>
        <v>0.13501219112777033</v>
      </c>
      <c r="U103" s="5">
        <f t="shared" si="26"/>
        <v>0.08890425415772045</v>
      </c>
      <c r="V103" s="5">
        <f t="shared" si="27"/>
        <v>5.06890947505282</v>
      </c>
      <c r="W103" s="3">
        <f t="shared" si="35"/>
        <v>1.8162974937143916</v>
      </c>
      <c r="X103" s="3">
        <f t="shared" si="36"/>
        <v>0.10722720143615071</v>
      </c>
      <c r="Y103" s="3">
        <f t="shared" si="39"/>
        <v>5.903614457831319</v>
      </c>
      <c r="Z103" s="3">
        <f t="shared" si="40"/>
        <v>7.827139152981855</v>
      </c>
      <c r="AA103" s="3">
        <f t="shared" si="28"/>
        <v>148.58980466888994</v>
      </c>
      <c r="AB103" s="3">
        <f t="shared" si="41"/>
        <v>4.385300980876172</v>
      </c>
      <c r="AC103" s="3">
        <f t="shared" si="42"/>
        <v>6.116337257792348</v>
      </c>
      <c r="AD103" s="3">
        <f t="shared" si="43"/>
        <v>3.297244094488194</v>
      </c>
      <c r="AF103" s="5">
        <f t="shared" si="29"/>
        <v>188.74643874643874</v>
      </c>
      <c r="AG103" s="5">
        <f t="shared" si="30"/>
        <v>1397.9955229955226</v>
      </c>
      <c r="AH103" s="5">
        <f t="shared" si="31"/>
        <v>1586.7419617419616</v>
      </c>
      <c r="AJ103" s="5">
        <f t="shared" si="32"/>
        <v>89.922076582391</v>
      </c>
      <c r="AK103" s="5">
        <f t="shared" si="33"/>
        <v>666.0293106219735</v>
      </c>
      <c r="AL103" s="5">
        <f t="shared" si="34"/>
        <v>755.9513872043648</v>
      </c>
    </row>
    <row r="104" spans="1:38" ht="12.75">
      <c r="A104">
        <v>1967</v>
      </c>
      <c r="B104" s="2">
        <v>39</v>
      </c>
      <c r="C104" s="2">
        <v>335.88</v>
      </c>
      <c r="D104" s="3">
        <v>605.779</v>
      </c>
      <c r="E104" s="3">
        <v>280.194</v>
      </c>
      <c r="F104" s="4">
        <v>216.2</v>
      </c>
      <c r="G104" s="3">
        <v>198.712</v>
      </c>
      <c r="H104" s="2">
        <v>5.1</v>
      </c>
      <c r="I104" s="2">
        <v>5.66</v>
      </c>
      <c r="J104" s="2">
        <v>4.95</v>
      </c>
      <c r="K104" s="2">
        <v>5.47</v>
      </c>
      <c r="L104" s="3">
        <v>64.628</v>
      </c>
      <c r="M104" s="3"/>
      <c r="N104" s="5">
        <f t="shared" si="22"/>
        <v>1.8035578182684293</v>
      </c>
      <c r="O104" s="5">
        <f t="shared" si="37"/>
        <v>15.532794871794872</v>
      </c>
      <c r="P104" s="5">
        <f t="shared" si="38"/>
        <v>2.0404843707895446</v>
      </c>
      <c r="R104" s="2">
        <f t="shared" si="23"/>
        <v>296.88</v>
      </c>
      <c r="S104" s="3">
        <f t="shared" si="24"/>
        <v>25.628</v>
      </c>
      <c r="T104" s="5">
        <f t="shared" si="25"/>
        <v>0.13136620856911885</v>
      </c>
      <c r="U104" s="5">
        <f t="shared" si="26"/>
        <v>0.08632444085152251</v>
      </c>
      <c r="V104" s="5">
        <f t="shared" si="27"/>
        <v>5.197128179736336</v>
      </c>
      <c r="W104" s="3">
        <f t="shared" si="35"/>
        <v>2.529512616363716</v>
      </c>
      <c r="X104" s="3">
        <f t="shared" si="36"/>
        <v>0.127359500820653</v>
      </c>
      <c r="Y104" s="3">
        <f t="shared" si="39"/>
        <v>5.0349423045668695</v>
      </c>
      <c r="Z104" s="3">
        <f t="shared" si="40"/>
        <v>7.691814421751264</v>
      </c>
      <c r="AA104" s="3">
        <f t="shared" si="28"/>
        <v>155.35615171137837</v>
      </c>
      <c r="AB104" s="3">
        <f t="shared" si="41"/>
        <v>4.553708821117453</v>
      </c>
      <c r="AC104" s="3">
        <f t="shared" si="42"/>
        <v>2.4280575539568305</v>
      </c>
      <c r="AD104" s="3">
        <f t="shared" si="43"/>
        <v>3.0014292520247565</v>
      </c>
      <c r="AF104" s="5">
        <f t="shared" si="29"/>
        <v>196.26393977213255</v>
      </c>
      <c r="AG104" s="5">
        <f t="shared" si="30"/>
        <v>1494.0214984500183</v>
      </c>
      <c r="AH104" s="5">
        <f t="shared" si="31"/>
        <v>1690.2854382221508</v>
      </c>
      <c r="AJ104" s="5">
        <f t="shared" si="32"/>
        <v>90.77888056065335</v>
      </c>
      <c r="AK104" s="5">
        <f t="shared" si="33"/>
        <v>691.0367707909429</v>
      </c>
      <c r="AL104" s="5">
        <f t="shared" si="34"/>
        <v>781.8156513515962</v>
      </c>
    </row>
    <row r="105" spans="1:38" ht="12.75">
      <c r="A105">
        <v>1968</v>
      </c>
      <c r="B105" s="2">
        <v>41.5</v>
      </c>
      <c r="C105" s="2">
        <v>366.02</v>
      </c>
      <c r="D105" s="3">
        <v>660.09</v>
      </c>
      <c r="E105" s="3">
        <v>292.334</v>
      </c>
      <c r="F105" s="4">
        <v>225.8</v>
      </c>
      <c r="G105" s="3">
        <v>200.706</v>
      </c>
      <c r="H105" s="2">
        <v>5.9</v>
      </c>
      <c r="I105" s="2">
        <v>6.33</v>
      </c>
      <c r="J105" s="2">
        <v>5.93</v>
      </c>
      <c r="K105" s="2">
        <v>6.12</v>
      </c>
      <c r="L105" s="3">
        <v>69.362</v>
      </c>
      <c r="M105" s="3"/>
      <c r="N105" s="5">
        <f t="shared" si="22"/>
        <v>1.803426042292771</v>
      </c>
      <c r="O105" s="5">
        <f t="shared" si="37"/>
        <v>15.905783132530122</v>
      </c>
      <c r="P105" s="5">
        <f t="shared" si="38"/>
        <v>2.034050289658573</v>
      </c>
      <c r="R105" s="2">
        <f t="shared" si="23"/>
        <v>324.52</v>
      </c>
      <c r="S105" s="3">
        <f t="shared" si="24"/>
        <v>27.861999999999995</v>
      </c>
      <c r="T105" s="5">
        <f t="shared" si="25"/>
        <v>0.12788117835572538</v>
      </c>
      <c r="U105" s="5">
        <f t="shared" si="26"/>
        <v>0.08585603352643904</v>
      </c>
      <c r="V105" s="5">
        <f t="shared" si="27"/>
        <v>5.276952798362216</v>
      </c>
      <c r="W105" s="3">
        <f t="shared" si="35"/>
        <v>1.5359370765015257</v>
      </c>
      <c r="X105" s="3">
        <f t="shared" si="36"/>
        <v>0.11250736708792188</v>
      </c>
      <c r="Y105" s="3">
        <f t="shared" si="39"/>
        <v>7.32499845268304</v>
      </c>
      <c r="Z105" s="3">
        <f t="shared" si="40"/>
        <v>8.973442896272466</v>
      </c>
      <c r="AA105" s="3">
        <f t="shared" si="28"/>
        <v>162.09920283436668</v>
      </c>
      <c r="AB105" s="3">
        <f t="shared" si="41"/>
        <v>4.340382436554924</v>
      </c>
      <c r="AC105" s="3">
        <f t="shared" si="42"/>
        <v>4.332712335025013</v>
      </c>
      <c r="AD105" s="3">
        <f t="shared" si="43"/>
        <v>4.4403330249768835</v>
      </c>
      <c r="AF105" s="5">
        <f t="shared" si="29"/>
        <v>206.77010154155832</v>
      </c>
      <c r="AG105" s="5">
        <f t="shared" si="30"/>
        <v>1616.8923699341326</v>
      </c>
      <c r="AH105" s="5">
        <f t="shared" si="31"/>
        <v>1823.6624714756908</v>
      </c>
      <c r="AJ105" s="5">
        <f t="shared" si="32"/>
        <v>91.57223274648287</v>
      </c>
      <c r="AK105" s="5">
        <f t="shared" si="33"/>
        <v>716.0727944792438</v>
      </c>
      <c r="AL105" s="5">
        <f t="shared" si="34"/>
        <v>807.6450272257266</v>
      </c>
    </row>
    <row r="106" spans="1:38" ht="12.75">
      <c r="A106">
        <v>1969</v>
      </c>
      <c r="B106" s="2">
        <v>44.4</v>
      </c>
      <c r="C106" s="2">
        <v>389.82</v>
      </c>
      <c r="D106" s="3">
        <v>708.573</v>
      </c>
      <c r="E106" s="3">
        <v>299.228</v>
      </c>
      <c r="F106" s="4">
        <v>236.8</v>
      </c>
      <c r="G106" s="3">
        <v>202.677</v>
      </c>
      <c r="H106" s="2">
        <v>7.83</v>
      </c>
      <c r="I106" s="2">
        <v>7.96</v>
      </c>
      <c r="J106" s="2">
        <v>6.54</v>
      </c>
      <c r="K106" s="2">
        <v>6.92</v>
      </c>
      <c r="L106" s="3">
        <v>73.625</v>
      </c>
      <c r="M106" s="3"/>
      <c r="N106" s="5">
        <f t="shared" si="22"/>
        <v>1.8176927812836694</v>
      </c>
      <c r="O106" s="5">
        <f t="shared" si="37"/>
        <v>15.95885135135135</v>
      </c>
      <c r="P106" s="5">
        <f t="shared" si="38"/>
        <v>2.0513375021712696</v>
      </c>
      <c r="R106" s="2">
        <f t="shared" si="23"/>
        <v>345.42</v>
      </c>
      <c r="S106" s="3">
        <f t="shared" si="24"/>
        <v>29.225</v>
      </c>
      <c r="T106" s="5">
        <f t="shared" si="25"/>
        <v>0.12853916970644433</v>
      </c>
      <c r="U106" s="5">
        <f t="shared" si="26"/>
        <v>0.08460714492501882</v>
      </c>
      <c r="V106" s="5">
        <f t="shared" si="27"/>
        <v>5.294668930390492</v>
      </c>
      <c r="W106" s="3">
        <f t="shared" si="35"/>
        <v>0.3357265585884228</v>
      </c>
      <c r="X106" s="3">
        <f t="shared" si="36"/>
        <v>0.02063380985644086</v>
      </c>
      <c r="Y106" s="3">
        <f t="shared" si="39"/>
        <v>6.146016550849187</v>
      </c>
      <c r="Z106" s="3">
        <f t="shared" si="40"/>
        <v>6.502376919294028</v>
      </c>
      <c r="AA106" s="3">
        <f t="shared" si="28"/>
        <v>164.61993243243242</v>
      </c>
      <c r="AB106" s="3">
        <f t="shared" si="41"/>
        <v>1.55505366713089</v>
      </c>
      <c r="AC106" s="3">
        <f t="shared" si="42"/>
        <v>2.3582614406808755</v>
      </c>
      <c r="AD106" s="3">
        <f t="shared" si="43"/>
        <v>4.871567759078821</v>
      </c>
      <c r="AF106" s="5">
        <f t="shared" si="29"/>
        <v>219.06777779422433</v>
      </c>
      <c r="AG106" s="5">
        <f t="shared" si="30"/>
        <v>1704.2881037315533</v>
      </c>
      <c r="AH106" s="5">
        <f t="shared" si="31"/>
        <v>1923.3558815257775</v>
      </c>
      <c r="AJ106" s="5">
        <f t="shared" si="32"/>
        <v>92.51173048742581</v>
      </c>
      <c r="AK106" s="5">
        <f t="shared" si="33"/>
        <v>719.7162600217708</v>
      </c>
      <c r="AL106" s="5">
        <f t="shared" si="34"/>
        <v>812.2279905091965</v>
      </c>
    </row>
    <row r="107" spans="1:38" ht="12.75">
      <c r="A107">
        <v>1970</v>
      </c>
      <c r="B107" s="2">
        <v>47.2</v>
      </c>
      <c r="C107" s="2">
        <v>405.96</v>
      </c>
      <c r="D107" s="3">
        <v>740.587</v>
      </c>
      <c r="E107" s="3">
        <v>296.591</v>
      </c>
      <c r="F107" s="4">
        <v>249.7</v>
      </c>
      <c r="G107" s="3">
        <v>204.878</v>
      </c>
      <c r="H107" s="2">
        <v>7.71</v>
      </c>
      <c r="I107" s="2">
        <v>7.95</v>
      </c>
      <c r="J107" s="2">
        <v>7.6</v>
      </c>
      <c r="K107" s="2">
        <v>7.76</v>
      </c>
      <c r="L107" s="3">
        <v>77.53</v>
      </c>
      <c r="M107" s="3"/>
      <c r="N107" s="5">
        <f t="shared" si="22"/>
        <v>1.8242856439058035</v>
      </c>
      <c r="O107" s="5">
        <f t="shared" si="37"/>
        <v>15.69040254237288</v>
      </c>
      <c r="P107" s="5">
        <f t="shared" si="38"/>
        <v>2.0642964656037464</v>
      </c>
      <c r="R107" s="2">
        <f t="shared" si="23"/>
        <v>358.76</v>
      </c>
      <c r="S107" s="3">
        <f t="shared" si="24"/>
        <v>30.33</v>
      </c>
      <c r="T107" s="5">
        <f t="shared" si="25"/>
        <v>0.1315642769539525</v>
      </c>
      <c r="U107" s="5">
        <f t="shared" si="26"/>
        <v>0.08454119745791058</v>
      </c>
      <c r="V107" s="5">
        <f t="shared" si="27"/>
        <v>5.236166645169611</v>
      </c>
      <c r="W107" s="3">
        <f t="shared" si="35"/>
        <v>-1.1049281076874973</v>
      </c>
      <c r="X107" s="3">
        <f t="shared" si="36"/>
        <v>-0.05860433630586988</v>
      </c>
      <c r="Y107" s="3">
        <f t="shared" si="39"/>
        <v>5.303904923599312</v>
      </c>
      <c r="Z107" s="3">
        <f t="shared" si="40"/>
        <v>4.140372479605969</v>
      </c>
      <c r="AA107" s="3">
        <f t="shared" si="28"/>
        <v>162.57909491389668</v>
      </c>
      <c r="AB107" s="3">
        <f t="shared" si="41"/>
        <v>-1.2397268595486732</v>
      </c>
      <c r="AC107" s="3">
        <f t="shared" si="42"/>
        <v>-0.8812677957945159</v>
      </c>
      <c r="AD107" s="3">
        <f t="shared" si="43"/>
        <v>5.4476351351351315</v>
      </c>
      <c r="AF107" s="5">
        <f t="shared" si="29"/>
        <v>230.38100723357317</v>
      </c>
      <c r="AG107" s="5">
        <f t="shared" si="30"/>
        <v>1751.0908931168794</v>
      </c>
      <c r="AH107" s="5">
        <f t="shared" si="31"/>
        <v>1981.4719003504526</v>
      </c>
      <c r="AJ107" s="5">
        <f t="shared" si="32"/>
        <v>92.26311863579222</v>
      </c>
      <c r="AK107" s="5">
        <f t="shared" si="33"/>
        <v>701.2778907156105</v>
      </c>
      <c r="AL107" s="5">
        <f t="shared" si="34"/>
        <v>793.5410093514027</v>
      </c>
    </row>
    <row r="108" spans="1:38" ht="12.75">
      <c r="A108">
        <v>1971</v>
      </c>
      <c r="B108" s="2">
        <v>50.5</v>
      </c>
      <c r="C108" s="2">
        <v>453.12</v>
      </c>
      <c r="D108" s="3">
        <v>801.277</v>
      </c>
      <c r="E108" s="3">
        <v>304.546</v>
      </c>
      <c r="F108" s="4">
        <v>263.2</v>
      </c>
      <c r="G108" s="3">
        <v>207.053</v>
      </c>
      <c r="H108" s="2">
        <v>5.11</v>
      </c>
      <c r="I108" s="2">
        <v>5.73</v>
      </c>
      <c r="J108" s="2">
        <v>7.12</v>
      </c>
      <c r="K108" s="2">
        <v>7.16</v>
      </c>
      <c r="L108" s="3">
        <v>83.227</v>
      </c>
      <c r="M108" s="3"/>
      <c r="N108" s="5">
        <f t="shared" si="22"/>
        <v>1.7683549611581921</v>
      </c>
      <c r="O108" s="5">
        <f t="shared" si="37"/>
        <v>15.866871287128713</v>
      </c>
      <c r="P108" s="5">
        <f t="shared" si="38"/>
        <v>1.9901569718344843</v>
      </c>
      <c r="R108" s="2">
        <f t="shared" si="23"/>
        <v>402.62</v>
      </c>
      <c r="S108" s="3">
        <f t="shared" si="24"/>
        <v>32.727000000000004</v>
      </c>
      <c r="T108" s="5">
        <f t="shared" si="25"/>
        <v>0.12542844369380557</v>
      </c>
      <c r="U108" s="5">
        <f t="shared" si="26"/>
        <v>0.0812850827082609</v>
      </c>
      <c r="V108" s="5">
        <f t="shared" si="27"/>
        <v>5.444387037860309</v>
      </c>
      <c r="W108" s="3">
        <f t="shared" si="35"/>
        <v>3.9765807087668303</v>
      </c>
      <c r="X108" s="3">
        <f t="shared" si="36"/>
        <v>0.2922040538868132</v>
      </c>
      <c r="Y108" s="3">
        <f t="shared" si="39"/>
        <v>7.348123307106924</v>
      </c>
      <c r="Z108" s="3">
        <f t="shared" si="40"/>
        <v>11.616908069760568</v>
      </c>
      <c r="AA108" s="3">
        <f t="shared" si="28"/>
        <v>172.1580547112462</v>
      </c>
      <c r="AB108" s="3">
        <f t="shared" si="41"/>
        <v>5.891876690802467</v>
      </c>
      <c r="AC108" s="3">
        <f t="shared" si="42"/>
        <v>2.6821447717563895</v>
      </c>
      <c r="AD108" s="3">
        <f t="shared" si="43"/>
        <v>5.4064877853424065</v>
      </c>
      <c r="AF108" s="5">
        <f t="shared" si="29"/>
        <v>243.8989051112517</v>
      </c>
      <c r="AG108" s="5">
        <f t="shared" si="30"/>
        <v>1944.5262807107358</v>
      </c>
      <c r="AH108" s="5">
        <f t="shared" si="31"/>
        <v>2188.4251858219877</v>
      </c>
      <c r="AJ108" s="5">
        <f t="shared" si="32"/>
        <v>92.66675726111387</v>
      </c>
      <c r="AK108" s="5">
        <f t="shared" si="33"/>
        <v>738.801778385538</v>
      </c>
      <c r="AL108" s="5">
        <f t="shared" si="34"/>
        <v>831.4685356466518</v>
      </c>
    </row>
    <row r="109" spans="1:38" ht="12.75">
      <c r="A109">
        <v>1972</v>
      </c>
      <c r="B109" s="2">
        <v>54</v>
      </c>
      <c r="C109" s="2">
        <v>500.94</v>
      </c>
      <c r="D109" s="3">
        <v>885.254</v>
      </c>
      <c r="E109" s="3">
        <v>316.389</v>
      </c>
      <c r="F109" s="4">
        <v>279.8</v>
      </c>
      <c r="G109" s="3">
        <v>208.846</v>
      </c>
      <c r="H109" s="2">
        <v>4.69</v>
      </c>
      <c r="I109" s="2">
        <v>5.16</v>
      </c>
      <c r="J109" s="2">
        <v>7.01</v>
      </c>
      <c r="K109" s="2">
        <v>7.09</v>
      </c>
      <c r="L109" s="3">
        <v>89.052</v>
      </c>
      <c r="M109" s="3"/>
      <c r="N109" s="5">
        <f t="shared" si="22"/>
        <v>1.7671856909011059</v>
      </c>
      <c r="O109" s="5">
        <f t="shared" si="37"/>
        <v>16.393592592592594</v>
      </c>
      <c r="P109" s="5">
        <f t="shared" si="38"/>
        <v>1.980699870228666</v>
      </c>
      <c r="R109" s="2">
        <f t="shared" si="23"/>
        <v>446.94</v>
      </c>
      <c r="S109" s="3">
        <f t="shared" si="24"/>
        <v>35.05200000000001</v>
      </c>
      <c r="T109" s="5">
        <f t="shared" si="25"/>
        <v>0.12082158679017317</v>
      </c>
      <c r="U109" s="5">
        <f t="shared" si="26"/>
        <v>0.07842663444757687</v>
      </c>
      <c r="V109" s="5">
        <f t="shared" si="27"/>
        <v>5.6252526613663925</v>
      </c>
      <c r="W109" s="3">
        <f t="shared" si="35"/>
        <v>3.3220566842206756</v>
      </c>
      <c r="X109" s="3">
        <f t="shared" si="36"/>
        <v>0.23250844300029358</v>
      </c>
      <c r="Y109" s="3">
        <f t="shared" si="39"/>
        <v>6.998930635490885</v>
      </c>
      <c r="Z109" s="3">
        <f t="shared" si="40"/>
        <v>10.553495762711872</v>
      </c>
      <c r="AA109" s="3">
        <f t="shared" si="28"/>
        <v>179.0350250178699</v>
      </c>
      <c r="AB109" s="3">
        <f t="shared" si="41"/>
        <v>3.9945678511285276</v>
      </c>
      <c r="AC109" s="3">
        <f t="shared" si="42"/>
        <v>3.8887393037505102</v>
      </c>
      <c r="AD109" s="3">
        <f t="shared" si="43"/>
        <v>6.306990881458985</v>
      </c>
      <c r="AF109" s="5">
        <f t="shared" si="29"/>
        <v>258.5637263821189</v>
      </c>
      <c r="AG109" s="5">
        <f t="shared" si="30"/>
        <v>2140.045775356004</v>
      </c>
      <c r="AH109" s="5">
        <f t="shared" si="31"/>
        <v>2398.6095017381226</v>
      </c>
      <c r="AJ109" s="5">
        <f t="shared" si="32"/>
        <v>92.41019527595385</v>
      </c>
      <c r="AK109" s="5">
        <f t="shared" si="33"/>
        <v>764.8483829006448</v>
      </c>
      <c r="AL109" s="5">
        <f t="shared" si="34"/>
        <v>857.2585781765985</v>
      </c>
    </row>
    <row r="110" spans="1:38" ht="12.75">
      <c r="A110">
        <v>1973</v>
      </c>
      <c r="B110" s="2">
        <v>58.6</v>
      </c>
      <c r="C110" s="2">
        <v>549.12</v>
      </c>
      <c r="D110" s="3">
        <v>987.543</v>
      </c>
      <c r="E110" s="3">
        <v>330.352</v>
      </c>
      <c r="F110" s="4">
        <v>298.9</v>
      </c>
      <c r="G110" s="3">
        <v>210.41</v>
      </c>
      <c r="H110" s="2">
        <v>8.15</v>
      </c>
      <c r="I110" s="2">
        <v>8.25</v>
      </c>
      <c r="J110" s="2">
        <v>7.2</v>
      </c>
      <c r="K110" s="2">
        <v>7.37</v>
      </c>
      <c r="L110" s="3">
        <v>94.478</v>
      </c>
      <c r="M110" s="3"/>
      <c r="N110" s="5">
        <f t="shared" si="22"/>
        <v>1.7984101835664337</v>
      </c>
      <c r="O110" s="5">
        <f t="shared" si="37"/>
        <v>16.852269624573378</v>
      </c>
      <c r="P110" s="5">
        <f t="shared" si="38"/>
        <v>2.013257359536818</v>
      </c>
      <c r="R110" s="2">
        <f t="shared" si="23"/>
        <v>490.52</v>
      </c>
      <c r="S110" s="3">
        <f t="shared" si="24"/>
        <v>35.87799999999999</v>
      </c>
      <c r="T110" s="5">
        <f t="shared" si="25"/>
        <v>0.11946505749001061</v>
      </c>
      <c r="U110" s="5">
        <f t="shared" si="26"/>
        <v>0.07314278724618771</v>
      </c>
      <c r="V110" s="5">
        <f t="shared" si="27"/>
        <v>5.812146743157137</v>
      </c>
      <c r="W110" s="3">
        <f t="shared" si="35"/>
        <v>3.322412219353499</v>
      </c>
      <c r="X110" s="3">
        <f t="shared" si="36"/>
        <v>0.20243687623199969</v>
      </c>
      <c r="Y110" s="3">
        <f t="shared" si="39"/>
        <v>6.093069217984981</v>
      </c>
      <c r="Z110" s="3">
        <f t="shared" si="40"/>
        <v>9.617918313570485</v>
      </c>
      <c r="AA110" s="3">
        <f t="shared" si="28"/>
        <v>183.71361659417866</v>
      </c>
      <c r="AB110" s="3">
        <f t="shared" si="41"/>
        <v>2.6132269793811336</v>
      </c>
      <c r="AC110" s="3">
        <f t="shared" si="42"/>
        <v>4.413238134069131</v>
      </c>
      <c r="AD110" s="3">
        <f t="shared" si="43"/>
        <v>6.826304503216574</v>
      </c>
      <c r="AF110" s="5">
        <f t="shared" si="29"/>
        <v>278.503873390048</v>
      </c>
      <c r="AG110" s="5">
        <f t="shared" si="30"/>
        <v>2331.258020056081</v>
      </c>
      <c r="AH110" s="5">
        <f t="shared" si="31"/>
        <v>2609.761893446129</v>
      </c>
      <c r="AJ110" s="5">
        <f t="shared" si="32"/>
        <v>93.17627078957779</v>
      </c>
      <c r="AK110" s="5">
        <f t="shared" si="33"/>
        <v>779.9458079812918</v>
      </c>
      <c r="AL110" s="5">
        <f t="shared" si="34"/>
        <v>873.1220787708695</v>
      </c>
    </row>
    <row r="111" spans="1:38" ht="12.75">
      <c r="A111">
        <v>1974</v>
      </c>
      <c r="B111" s="2">
        <v>64.1</v>
      </c>
      <c r="C111" s="2">
        <v>595.35</v>
      </c>
      <c r="D111" s="3">
        <v>1059.479</v>
      </c>
      <c r="E111" s="3">
        <v>330.621</v>
      </c>
      <c r="F111" s="4">
        <v>321.7</v>
      </c>
      <c r="G111" s="3">
        <v>211.901</v>
      </c>
      <c r="H111" s="2">
        <v>9.84</v>
      </c>
      <c r="I111" s="2">
        <v>10.98</v>
      </c>
      <c r="J111" s="2">
        <v>7.8</v>
      </c>
      <c r="K111" s="2">
        <v>8.04</v>
      </c>
      <c r="L111" s="3">
        <v>103.592</v>
      </c>
      <c r="M111" s="3"/>
      <c r="N111" s="5">
        <f t="shared" si="22"/>
        <v>1.7795901570504744</v>
      </c>
      <c r="O111" s="5">
        <f t="shared" si="37"/>
        <v>16.528533541341655</v>
      </c>
      <c r="P111" s="5">
        <f t="shared" si="38"/>
        <v>1.994313411764706</v>
      </c>
      <c r="R111" s="2">
        <f t="shared" si="23"/>
        <v>531.25</v>
      </c>
      <c r="S111" s="3">
        <f t="shared" si="24"/>
        <v>39.492000000000004</v>
      </c>
      <c r="T111" s="5">
        <f t="shared" si="25"/>
        <v>0.12065882352941175</v>
      </c>
      <c r="U111" s="5">
        <f t="shared" si="26"/>
        <v>0.07433788235294118</v>
      </c>
      <c r="V111" s="5">
        <f t="shared" si="27"/>
        <v>5.747065410456406</v>
      </c>
      <c r="W111" s="3">
        <f t="shared" si="35"/>
        <v>-1.1197468951958944</v>
      </c>
      <c r="X111" s="3">
        <f t="shared" si="36"/>
        <v>-0.10801851439293157</v>
      </c>
      <c r="Y111" s="3">
        <f t="shared" si="39"/>
        <v>9.646690234763655</v>
      </c>
      <c r="Z111" s="3">
        <f t="shared" si="40"/>
        <v>8.418924825174834</v>
      </c>
      <c r="AA111" s="3">
        <f t="shared" si="28"/>
        <v>185.06372396642837</v>
      </c>
      <c r="AB111" s="3">
        <f t="shared" si="41"/>
        <v>0.7348978248205018</v>
      </c>
      <c r="AC111" s="3">
        <f t="shared" si="42"/>
        <v>0.08142829466750712</v>
      </c>
      <c r="AD111" s="3">
        <f t="shared" si="43"/>
        <v>7.627969220475084</v>
      </c>
      <c r="AF111" s="5">
        <f t="shared" si="29"/>
        <v>302.49975224279257</v>
      </c>
      <c r="AG111" s="5">
        <f t="shared" si="30"/>
        <v>2507.0669793913194</v>
      </c>
      <c r="AH111" s="5">
        <f t="shared" si="31"/>
        <v>2809.566731634112</v>
      </c>
      <c r="AJ111" s="5">
        <f t="shared" si="32"/>
        <v>94.0316295439206</v>
      </c>
      <c r="AK111" s="5">
        <f t="shared" si="33"/>
        <v>779.3183025773452</v>
      </c>
      <c r="AL111" s="5">
        <f t="shared" si="34"/>
        <v>873.3499321212659</v>
      </c>
    </row>
    <row r="112" spans="1:38" ht="12.75">
      <c r="A112">
        <v>1975</v>
      </c>
      <c r="B112" s="2">
        <v>70.1</v>
      </c>
      <c r="C112" s="2">
        <v>640.96</v>
      </c>
      <c r="D112" s="3">
        <v>1125.473</v>
      </c>
      <c r="E112" s="3">
        <v>324.812</v>
      </c>
      <c r="F112" s="4">
        <v>346.5</v>
      </c>
      <c r="G112" s="3">
        <v>213.54</v>
      </c>
      <c r="H112" s="2">
        <v>6.32</v>
      </c>
      <c r="I112" s="2">
        <v>8.02</v>
      </c>
      <c r="J112" s="2">
        <v>8.35</v>
      </c>
      <c r="K112" s="2">
        <v>8.43</v>
      </c>
      <c r="L112" s="3">
        <v>108.439</v>
      </c>
      <c r="M112" s="3"/>
      <c r="N112" s="5">
        <f t="shared" si="22"/>
        <v>1.7559176859710433</v>
      </c>
      <c r="O112" s="5">
        <f t="shared" si="37"/>
        <v>16.05524964336662</v>
      </c>
      <c r="P112" s="5">
        <f t="shared" si="38"/>
        <v>1.9715394317345758</v>
      </c>
      <c r="R112" s="2">
        <f t="shared" si="23"/>
        <v>570.86</v>
      </c>
      <c r="S112" s="3">
        <f t="shared" si="24"/>
        <v>38.339</v>
      </c>
      <c r="T112" s="5">
        <f t="shared" si="25"/>
        <v>0.12279718319728128</v>
      </c>
      <c r="U112" s="5">
        <f t="shared" si="26"/>
        <v>0.06716007427390253</v>
      </c>
      <c r="V112" s="5">
        <f t="shared" si="27"/>
        <v>5.910788553933548</v>
      </c>
      <c r="W112" s="3">
        <f t="shared" si="35"/>
        <v>2.8488129468521306</v>
      </c>
      <c r="X112" s="3">
        <f t="shared" si="36"/>
        <v>0.13329404156104968</v>
      </c>
      <c r="Y112" s="3">
        <f t="shared" si="39"/>
        <v>4.678932736118613</v>
      </c>
      <c r="Z112" s="3">
        <f t="shared" si="40"/>
        <v>7.661039724531782</v>
      </c>
      <c r="AA112" s="3">
        <f t="shared" si="28"/>
        <v>184.98124098124097</v>
      </c>
      <c r="AB112" s="3">
        <f t="shared" si="41"/>
        <v>-0.044570045073966114</v>
      </c>
      <c r="AC112" s="3">
        <f t="shared" si="42"/>
        <v>-1.7569966820014327</v>
      </c>
      <c r="AD112" s="3">
        <f t="shared" si="43"/>
        <v>7.7090456947466635</v>
      </c>
      <c r="AF112" s="5">
        <f t="shared" si="29"/>
        <v>328.27573288376885</v>
      </c>
      <c r="AG112" s="5">
        <f t="shared" si="30"/>
        <v>2673.3164746651682</v>
      </c>
      <c r="AH112" s="5">
        <f t="shared" si="31"/>
        <v>3001.592207548937</v>
      </c>
      <c r="AJ112" s="5">
        <f t="shared" si="32"/>
        <v>94.74047125072694</v>
      </c>
      <c r="AK112" s="5">
        <f t="shared" si="33"/>
        <v>771.5199061082736</v>
      </c>
      <c r="AL112" s="5">
        <f t="shared" si="34"/>
        <v>866.2603773590007</v>
      </c>
    </row>
    <row r="113" spans="23:26" ht="12.75">
      <c r="W113" s="3"/>
      <c r="Y113" s="3"/>
      <c r="Z113" s="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F. Olson</dc:creator>
  <cp:keywords/>
  <dc:description/>
  <cp:lastModifiedBy>John F. Olson</cp:lastModifiedBy>
  <dcterms:created xsi:type="dcterms:W3CDTF">2008-01-14T05:58:22Z</dcterms:created>
  <dcterms:modified xsi:type="dcterms:W3CDTF">2008-01-16T06:18:48Z</dcterms:modified>
  <cp:category/>
  <cp:version/>
  <cp:contentType/>
  <cp:contentStatus/>
</cp:coreProperties>
</file>